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Licitacoes-GLC\EDI\Entrada\Engenharia\2022\0000018-2022 - 0000939.2021\"/>
    </mc:Choice>
  </mc:AlternateContent>
  <bookViews>
    <workbookView xWindow="0" yWindow="465" windowWidth="23040" windowHeight="8430" tabRatio="594"/>
  </bookViews>
  <sheets>
    <sheet name="Planilha de Orçamentos" sheetId="9" r:id="rId1"/>
    <sheet name="BDI" sheetId="10" r:id="rId2"/>
    <sheet name="Cronograma Físico Financeiro" sheetId="11" r:id="rId3"/>
    <sheet name="Cronograma Físico " sheetId="14" r:id="rId4"/>
  </sheets>
  <definedNames>
    <definedName name="_xlnm.Print_Area" localSheetId="1">BDI!$A$1:$I$33</definedName>
    <definedName name="_xlnm.Print_Area" localSheetId="3">'Cronograma Físico '!$A$1:$G$63</definedName>
    <definedName name="_xlnm.Print_Area" localSheetId="2">'Cronograma Físico Financeiro'!$A$1:$G$65</definedName>
    <definedName name="_xlnm.Print_Area" localSheetId="0">'Planilha de Orçamentos'!$A$7:$G$541</definedName>
    <definedName name="_xlnm.Print_Titles" localSheetId="3">'Cronograma Físico '!$5:$6</definedName>
    <definedName name="_xlnm.Print_Titles" localSheetId="2">'Cronograma Físico Financeiro'!$5:$6</definedName>
    <definedName name="_xlnm.Print_Titles" localSheetId="0">'Planilha de Orçamentos'!$12:$13</definedName>
  </definedNames>
  <calcPr calcId="162913" fullPrecision="0"/>
</workbook>
</file>

<file path=xl/calcChain.xml><?xml version="1.0" encoding="utf-8"?>
<calcChain xmlns="http://schemas.openxmlformats.org/spreadsheetml/2006/main">
  <c r="G125" i="9" l="1"/>
  <c r="G16" i="9"/>
  <c r="G17" i="9"/>
  <c r="G18" i="9"/>
  <c r="G20" i="9"/>
  <c r="G21" i="9"/>
  <c r="G23" i="9"/>
  <c r="G24" i="9"/>
  <c r="D8" i="11"/>
  <c r="F8" i="11" s="1"/>
  <c r="F64" i="11" s="1"/>
  <c r="G26" i="9"/>
  <c r="G27" i="9"/>
  <c r="G28" i="9"/>
  <c r="G29" i="9"/>
  <c r="G30" i="9"/>
  <c r="G31" i="9"/>
  <c r="D10" i="11"/>
  <c r="F10" i="11"/>
  <c r="G479" i="9"/>
  <c r="G480" i="9"/>
  <c r="G481" i="9"/>
  <c r="G482" i="9"/>
  <c r="G483" i="9"/>
  <c r="D60" i="11"/>
  <c r="F60" i="11"/>
  <c r="G451" i="9"/>
  <c r="G452" i="9"/>
  <c r="G454" i="9"/>
  <c r="G455" i="9"/>
  <c r="G456" i="9"/>
  <c r="G457" i="9"/>
  <c r="G458" i="9"/>
  <c r="G459" i="9"/>
  <c r="G460" i="9"/>
  <c r="G461" i="9"/>
  <c r="G463" i="9"/>
  <c r="G464" i="9"/>
  <c r="G465" i="9"/>
  <c r="G466" i="9"/>
  <c r="G467" i="9"/>
  <c r="G468" i="9"/>
  <c r="G469" i="9"/>
  <c r="G471" i="9"/>
  <c r="G472" i="9"/>
  <c r="G473" i="9"/>
  <c r="G474" i="9"/>
  <c r="G475" i="9"/>
  <c r="G476" i="9"/>
  <c r="G477" i="9"/>
  <c r="D58" i="11"/>
  <c r="F58" i="11"/>
  <c r="G401" i="9"/>
  <c r="G402" i="9"/>
  <c r="G403" i="9"/>
  <c r="G404" i="9"/>
  <c r="G405" i="9"/>
  <c r="G406" i="9"/>
  <c r="G407" i="9"/>
  <c r="G408" i="9"/>
  <c r="G409" i="9"/>
  <c r="G410" i="9"/>
  <c r="G411" i="9"/>
  <c r="G412" i="9"/>
  <c r="G413" i="9"/>
  <c r="G414" i="9"/>
  <c r="G415" i="9"/>
  <c r="G416" i="9"/>
  <c r="G418" i="9"/>
  <c r="G419" i="9"/>
  <c r="G420" i="9"/>
  <c r="G421" i="9"/>
  <c r="G422" i="9"/>
  <c r="G423" i="9"/>
  <c r="G424" i="9"/>
  <c r="G426" i="9"/>
  <c r="G427" i="9"/>
  <c r="G428" i="9"/>
  <c r="G429" i="9"/>
  <c r="G430" i="9"/>
  <c r="G431" i="9"/>
  <c r="G432" i="9"/>
  <c r="G433" i="9"/>
  <c r="G434" i="9"/>
  <c r="G435" i="9"/>
  <c r="G436" i="9"/>
  <c r="G437" i="9"/>
  <c r="G438" i="9"/>
  <c r="G439" i="9"/>
  <c r="G440" i="9"/>
  <c r="G441" i="9"/>
  <c r="G442" i="9"/>
  <c r="G444" i="9"/>
  <c r="G445" i="9"/>
  <c r="G446" i="9"/>
  <c r="G447" i="9"/>
  <c r="D56" i="11"/>
  <c r="F56" i="11"/>
  <c r="G341" i="9"/>
  <c r="G342" i="9"/>
  <c r="G343" i="9"/>
  <c r="G344" i="9"/>
  <c r="G345" i="9"/>
  <c r="G347" i="9"/>
  <c r="G348" i="9"/>
  <c r="G350" i="9"/>
  <c r="G351" i="9"/>
  <c r="G352" i="9"/>
  <c r="G353" i="9"/>
  <c r="G354" i="9"/>
  <c r="G355" i="9"/>
  <c r="G356" i="9"/>
  <c r="G358" i="9"/>
  <c r="G359" i="9"/>
  <c r="G360" i="9"/>
  <c r="G361" i="9"/>
  <c r="G362" i="9"/>
  <c r="G363" i="9"/>
  <c r="G364"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D54" i="11"/>
  <c r="F54" i="11"/>
  <c r="G336" i="9"/>
  <c r="G337" i="9"/>
  <c r="D52" i="11"/>
  <c r="F52" i="11"/>
  <c r="G264" i="9"/>
  <c r="G265" i="9"/>
  <c r="G266" i="9"/>
  <c r="G267" i="9"/>
  <c r="G268" i="9"/>
  <c r="G270" i="9"/>
  <c r="G271" i="9"/>
  <c r="G273" i="9"/>
  <c r="G274" i="9"/>
  <c r="G275" i="9"/>
  <c r="G276" i="9"/>
  <c r="G277" i="9"/>
  <c r="G279" i="9"/>
  <c r="G280" i="9"/>
  <c r="G281" i="9"/>
  <c r="G283" i="9"/>
  <c r="G284" i="9"/>
  <c r="G285" i="9"/>
  <c r="G286" i="9"/>
  <c r="G287" i="9"/>
  <c r="G289" i="9"/>
  <c r="G290" i="9"/>
  <c r="G291" i="9"/>
  <c r="G292" i="9"/>
  <c r="G293"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D50" i="11"/>
  <c r="F50" i="11"/>
  <c r="G247" i="9"/>
  <c r="G248" i="9"/>
  <c r="G250" i="9"/>
  <c r="G251" i="9"/>
  <c r="G253" i="9"/>
  <c r="G255" i="9"/>
  <c r="G256" i="9"/>
  <c r="G257" i="9"/>
  <c r="G258" i="9"/>
  <c r="G259" i="9"/>
  <c r="G260" i="9"/>
  <c r="G261" i="9"/>
  <c r="G262" i="9"/>
  <c r="D48" i="11"/>
  <c r="F48" i="11"/>
  <c r="G237" i="9"/>
  <c r="G238" i="9"/>
  <c r="G239" i="9"/>
  <c r="G240" i="9"/>
  <c r="G241" i="9"/>
  <c r="G242" i="9"/>
  <c r="G243" i="9"/>
  <c r="G244" i="9"/>
  <c r="G245" i="9"/>
  <c r="D46" i="11"/>
  <c r="F46" i="11"/>
  <c r="G233" i="9"/>
  <c r="D44" i="11"/>
  <c r="F44" i="11"/>
  <c r="G229" i="9"/>
  <c r="G230" i="9"/>
  <c r="G231" i="9"/>
  <c r="D42" i="11"/>
  <c r="F42" i="11"/>
  <c r="G215" i="9"/>
  <c r="G216" i="9"/>
  <c r="G217" i="9"/>
  <c r="G218" i="9"/>
  <c r="G219" i="9"/>
  <c r="G220" i="9"/>
  <c r="G221" i="9"/>
  <c r="G222" i="9"/>
  <c r="G223" i="9"/>
  <c r="G224" i="9"/>
  <c r="G225" i="9"/>
  <c r="G226" i="9"/>
  <c r="G227" i="9"/>
  <c r="D40" i="11"/>
  <c r="F40" i="11"/>
  <c r="G199" i="9"/>
  <c r="G200" i="9"/>
  <c r="G201" i="9"/>
  <c r="G202" i="9"/>
  <c r="G203" i="9"/>
  <c r="G204" i="9"/>
  <c r="G205" i="9"/>
  <c r="G206" i="9"/>
  <c r="G207" i="9"/>
  <c r="G208" i="9"/>
  <c r="G209" i="9"/>
  <c r="G210" i="9"/>
  <c r="G211" i="9"/>
  <c r="G212" i="9"/>
  <c r="G213" i="9"/>
  <c r="D38" i="11"/>
  <c r="F38" i="11"/>
  <c r="G187" i="9"/>
  <c r="G188" i="9"/>
  <c r="G189" i="9"/>
  <c r="G190" i="9"/>
  <c r="G191" i="9"/>
  <c r="G192" i="9"/>
  <c r="G193" i="9"/>
  <c r="G194" i="9"/>
  <c r="G195" i="9"/>
  <c r="G196" i="9"/>
  <c r="G197" i="9"/>
  <c r="D36" i="11"/>
  <c r="F36" i="11"/>
  <c r="G170" i="9"/>
  <c r="G171" i="9"/>
  <c r="G172" i="9"/>
  <c r="G173" i="9"/>
  <c r="G174" i="9"/>
  <c r="G175" i="9"/>
  <c r="G176" i="9"/>
  <c r="G177" i="9"/>
  <c r="G178" i="9"/>
  <c r="G179" i="9"/>
  <c r="G180" i="9"/>
  <c r="G181" i="9"/>
  <c r="G182" i="9"/>
  <c r="G183" i="9"/>
  <c r="G184" i="9"/>
  <c r="G185" i="9"/>
  <c r="D34" i="11"/>
  <c r="F34" i="11"/>
  <c r="G162" i="9"/>
  <c r="G163" i="9"/>
  <c r="G165" i="9"/>
  <c r="G166" i="9"/>
  <c r="D32" i="11"/>
  <c r="F32" i="11"/>
  <c r="G151" i="9"/>
  <c r="G152" i="9"/>
  <c r="G153" i="9"/>
  <c r="G154" i="9"/>
  <c r="G155" i="9"/>
  <c r="G156" i="9"/>
  <c r="G157" i="9"/>
  <c r="G158" i="9"/>
  <c r="G159" i="9"/>
  <c r="D30" i="11"/>
  <c r="F30" i="11"/>
  <c r="G143" i="9"/>
  <c r="G144" i="9"/>
  <c r="G146" i="9"/>
  <c r="G147" i="9"/>
  <c r="G148" i="9"/>
  <c r="G149" i="9"/>
  <c r="D28" i="11"/>
  <c r="F28" i="11"/>
  <c r="G95" i="9"/>
  <c r="G96" i="9"/>
  <c r="G97" i="9"/>
  <c r="G98" i="9"/>
  <c r="G99" i="9"/>
  <c r="G100" i="9"/>
  <c r="G109" i="9"/>
  <c r="G112" i="9"/>
  <c r="G113" i="9"/>
  <c r="G114" i="9"/>
  <c r="G115" i="9"/>
  <c r="G116" i="9"/>
  <c r="G117" i="9"/>
  <c r="G119" i="9"/>
  <c r="G120" i="9"/>
  <c r="G121" i="9"/>
  <c r="G122" i="9"/>
  <c r="G123" i="9"/>
  <c r="G124" i="9"/>
  <c r="G126" i="9"/>
  <c r="G128" i="9"/>
  <c r="G129" i="9"/>
  <c r="G130" i="9"/>
  <c r="G131" i="9"/>
  <c r="G132" i="9"/>
  <c r="G134" i="9"/>
  <c r="G135" i="9"/>
  <c r="G136" i="9"/>
  <c r="G138" i="9"/>
  <c r="G139" i="9"/>
  <c r="D26" i="11"/>
  <c r="F26" i="11"/>
  <c r="G70" i="9"/>
  <c r="G71" i="9"/>
  <c r="G72" i="9"/>
  <c r="G73" i="9"/>
  <c r="G74" i="9"/>
  <c r="G75" i="9"/>
  <c r="G76" i="9"/>
  <c r="G77" i="9"/>
  <c r="G78" i="9"/>
  <c r="G79" i="9"/>
  <c r="G80" i="9"/>
  <c r="G81" i="9"/>
  <c r="G82" i="9"/>
  <c r="G83" i="9"/>
  <c r="G84" i="9"/>
  <c r="G85" i="9"/>
  <c r="G86" i="9"/>
  <c r="G87" i="9"/>
  <c r="G88" i="9"/>
  <c r="G89" i="9"/>
  <c r="G90" i="9"/>
  <c r="G91" i="9"/>
  <c r="G92" i="9"/>
  <c r="D24" i="11"/>
  <c r="F24" i="11"/>
  <c r="G63" i="9"/>
  <c r="G64" i="9"/>
  <c r="G65" i="9"/>
  <c r="G66" i="9"/>
  <c r="G67" i="9"/>
  <c r="G68" i="9"/>
  <c r="D22" i="11"/>
  <c r="F22" i="11"/>
  <c r="G59" i="9"/>
  <c r="G60" i="9"/>
  <c r="G61" i="9"/>
  <c r="D20" i="11"/>
  <c r="F20" i="11"/>
  <c r="G50" i="9"/>
  <c r="G51" i="9"/>
  <c r="G52" i="9"/>
  <c r="G53" i="9"/>
  <c r="G54" i="9"/>
  <c r="G56" i="9"/>
  <c r="G57" i="9"/>
  <c r="D18" i="11"/>
  <c r="F18" i="11"/>
  <c r="G42" i="9"/>
  <c r="G44" i="9"/>
  <c r="G45" i="9"/>
  <c r="G46" i="9"/>
  <c r="G47" i="9"/>
  <c r="D16" i="11"/>
  <c r="F16" i="11"/>
  <c r="G36" i="9"/>
  <c r="G37" i="9"/>
  <c r="G38" i="9"/>
  <c r="G39" i="9"/>
  <c r="D14" i="11"/>
  <c r="F14" i="11"/>
  <c r="G33" i="9"/>
  <c r="G34" i="9"/>
  <c r="G167" i="9"/>
  <c r="G485" i="9" s="1"/>
  <c r="G540" i="9" s="1"/>
  <c r="D64" i="11" s="1"/>
  <c r="G484" i="9"/>
  <c r="G234" i="9"/>
  <c r="G489" i="9"/>
  <c r="G490" i="9"/>
  <c r="G491" i="9"/>
  <c r="G492" i="9"/>
  <c r="G494" i="9"/>
  <c r="G496" i="9"/>
  <c r="G497" i="9"/>
  <c r="G499" i="9"/>
  <c r="G500" i="9"/>
  <c r="G501" i="9"/>
  <c r="G502" i="9"/>
  <c r="G504" i="9"/>
  <c r="G505" i="9"/>
  <c r="G507" i="9"/>
  <c r="G508" i="9"/>
  <c r="G509" i="9"/>
  <c r="G510" i="9"/>
  <c r="G511" i="9"/>
  <c r="G514" i="9"/>
  <c r="G515" i="9"/>
  <c r="G516" i="9"/>
  <c r="G517" i="9"/>
  <c r="G520" i="9"/>
  <c r="G521" i="9"/>
  <c r="G522" i="9"/>
  <c r="G523" i="9"/>
  <c r="G524" i="9"/>
  <c r="G525" i="9"/>
  <c r="G526" i="9"/>
  <c r="G527" i="9"/>
  <c r="G528" i="9"/>
  <c r="G529" i="9"/>
  <c r="G530" i="9"/>
  <c r="G531" i="9"/>
  <c r="G532" i="9"/>
  <c r="G533" i="9"/>
  <c r="G534" i="9"/>
  <c r="G535" i="9"/>
  <c r="G536" i="9"/>
  <c r="G537" i="9"/>
  <c r="G538" i="9"/>
  <c r="G539" i="9"/>
  <c r="E8" i="11"/>
  <c r="E64" i="11" s="1"/>
  <c r="E10" i="11"/>
  <c r="E60" i="11"/>
  <c r="E58" i="11"/>
  <c r="E56" i="11"/>
  <c r="E54" i="11"/>
  <c r="E52" i="11"/>
  <c r="E50" i="11"/>
  <c r="E48" i="11"/>
  <c r="E46" i="11"/>
  <c r="E44" i="11"/>
  <c r="E42" i="11"/>
  <c r="E40" i="11"/>
  <c r="E32" i="11"/>
  <c r="E30" i="11"/>
  <c r="E26" i="11"/>
  <c r="E18" i="11"/>
  <c r="E16" i="11"/>
  <c r="E14" i="11"/>
  <c r="D12" i="11"/>
  <c r="E12" i="11"/>
  <c r="E60" i="14"/>
  <c r="E58" i="14"/>
  <c r="E56" i="14"/>
  <c r="E54" i="14"/>
  <c r="E52" i="14"/>
  <c r="E50" i="14"/>
  <c r="E48" i="14"/>
  <c r="E46" i="14"/>
  <c r="E44" i="14"/>
  <c r="E42" i="14"/>
  <c r="E40" i="14"/>
  <c r="E32" i="14"/>
  <c r="E30" i="14"/>
  <c r="E26" i="14"/>
  <c r="E18" i="14"/>
  <c r="E16" i="14"/>
  <c r="E14" i="14"/>
  <c r="E12" i="14"/>
  <c r="E10" i="14"/>
  <c r="E8" i="14"/>
  <c r="F60" i="14"/>
  <c r="F58" i="14"/>
  <c r="F56" i="14"/>
  <c r="F54" i="14"/>
  <c r="F52" i="14"/>
  <c r="F50" i="14"/>
  <c r="F48" i="14"/>
  <c r="F46" i="14"/>
  <c r="F44" i="14"/>
  <c r="F42" i="14"/>
  <c r="F40" i="14"/>
  <c r="F38" i="14"/>
  <c r="F36" i="14"/>
  <c r="F34" i="14"/>
  <c r="F32" i="14"/>
  <c r="F30" i="14"/>
  <c r="F28" i="14"/>
  <c r="F26" i="14"/>
  <c r="F24" i="14"/>
  <c r="F22" i="14"/>
  <c r="F20" i="14"/>
  <c r="F18" i="14"/>
  <c r="F16" i="14"/>
  <c r="F14" i="14"/>
  <c r="F10" i="14"/>
  <c r="F8" i="14"/>
  <c r="G62" i="14"/>
  <c r="G60" i="14"/>
  <c r="G58" i="14"/>
  <c r="G56" i="14"/>
  <c r="G54" i="14"/>
  <c r="G52" i="14"/>
  <c r="G50" i="14"/>
  <c r="G48" i="14"/>
  <c r="G46" i="14"/>
  <c r="G44" i="14"/>
  <c r="G42" i="14"/>
  <c r="G40" i="14"/>
  <c r="G38" i="14"/>
  <c r="G36" i="14"/>
  <c r="G34" i="14"/>
  <c r="G32" i="14"/>
  <c r="G30" i="14"/>
  <c r="G28" i="14"/>
  <c r="G26" i="14"/>
  <c r="G24" i="14"/>
  <c r="G22" i="14"/>
  <c r="G20" i="14"/>
  <c r="G18" i="14"/>
  <c r="G16" i="14"/>
  <c r="G10" i="14"/>
  <c r="G8" i="14"/>
  <c r="G10" i="11"/>
  <c r="G60" i="11"/>
  <c r="G58" i="11"/>
  <c r="G56" i="11"/>
  <c r="G54" i="11"/>
  <c r="G52" i="11"/>
  <c r="G50" i="11"/>
  <c r="G48" i="11"/>
  <c r="G46" i="11"/>
  <c r="G44" i="11"/>
  <c r="G42" i="11"/>
  <c r="G40" i="11"/>
  <c r="G32" i="11"/>
  <c r="G30" i="11"/>
  <c r="G26" i="11"/>
  <c r="G18" i="11"/>
  <c r="G16" i="11"/>
  <c r="D62" i="11"/>
  <c r="F167" i="9"/>
  <c r="F484" i="9"/>
  <c r="F234" i="9"/>
  <c r="F485" i="9"/>
  <c r="F511" i="9"/>
  <c r="F517" i="9"/>
  <c r="F538" i="9"/>
  <c r="F539" i="9"/>
  <c r="F540" i="9"/>
  <c r="G3" i="9"/>
  <c r="F541" i="9"/>
  <c r="E484" i="9"/>
  <c r="E234" i="9"/>
  <c r="E167" i="9"/>
  <c r="E485" i="9" s="1"/>
  <c r="E540" i="9" s="1"/>
  <c r="E541" i="9" s="1"/>
  <c r="G541" i="9" s="1"/>
  <c r="D65" i="11" s="1"/>
  <c r="E511" i="9"/>
  <c r="E538" i="9"/>
  <c r="E539" i="9"/>
  <c r="D13" i="10"/>
  <c r="D21" i="10"/>
  <c r="G38" i="11"/>
  <c r="G22" i="11"/>
  <c r="G62" i="11"/>
  <c r="G28" i="11"/>
  <c r="G36" i="11"/>
  <c r="G24" i="11"/>
  <c r="G34" i="11"/>
  <c r="G20" i="11"/>
  <c r="D9" i="11" l="1"/>
  <c r="D9" i="14" s="1"/>
  <c r="D17" i="11"/>
  <c r="D17" i="14" s="1"/>
  <c r="D25" i="11"/>
  <c r="D25" i="14" s="1"/>
  <c r="D33" i="11"/>
  <c r="D33" i="14" s="1"/>
  <c r="D41" i="11"/>
  <c r="D41" i="14" s="1"/>
  <c r="D49" i="11"/>
  <c r="D49" i="14" s="1"/>
  <c r="D57" i="11"/>
  <c r="D57" i="14" s="1"/>
  <c r="G64" i="11"/>
  <c r="D11" i="11"/>
  <c r="D11" i="14" s="1"/>
  <c r="D19" i="11"/>
  <c r="D19" i="14" s="1"/>
  <c r="D27" i="11"/>
  <c r="D27" i="14" s="1"/>
  <c r="D35" i="11"/>
  <c r="D35" i="14" s="1"/>
  <c r="D43" i="11"/>
  <c r="D43" i="14" s="1"/>
  <c r="D51" i="11"/>
  <c r="D51" i="14" s="1"/>
  <c r="D59" i="11"/>
  <c r="D59" i="14" s="1"/>
  <c r="D13" i="11"/>
  <c r="D13" i="14" s="1"/>
  <c r="D21" i="11"/>
  <c r="D21" i="14" s="1"/>
  <c r="D29" i="11"/>
  <c r="D29" i="14" s="1"/>
  <c r="D37" i="11"/>
  <c r="D37" i="14" s="1"/>
  <c r="D45" i="11"/>
  <c r="D45" i="14" s="1"/>
  <c r="D53" i="11"/>
  <c r="D53" i="14" s="1"/>
  <c r="D7" i="11"/>
  <c r="D15" i="11"/>
  <c r="D15" i="14" s="1"/>
  <c r="D23" i="11"/>
  <c r="D23" i="14" s="1"/>
  <c r="D31" i="11"/>
  <c r="D31" i="14" s="1"/>
  <c r="D39" i="11"/>
  <c r="D39" i="14" s="1"/>
  <c r="D47" i="11"/>
  <c r="D47" i="14" s="1"/>
  <c r="D55" i="11"/>
  <c r="D55" i="14" s="1"/>
  <c r="F65" i="11"/>
  <c r="F63" i="11"/>
  <c r="F63" i="14" s="1"/>
  <c r="E63" i="11"/>
  <c r="E65" i="11"/>
  <c r="G65" i="11" s="1"/>
  <c r="G8" i="11"/>
  <c r="D61" i="11" l="1"/>
  <c r="D61" i="14" s="1"/>
  <c r="D7" i="14"/>
  <c r="E63" i="14"/>
  <c r="G63" i="14" s="1"/>
  <c r="G63" i="11"/>
</calcChain>
</file>

<file path=xl/sharedStrings.xml><?xml version="1.0" encoding="utf-8"?>
<sst xmlns="http://schemas.openxmlformats.org/spreadsheetml/2006/main" count="1687" uniqueCount="966">
  <si>
    <t>DESCRIÇÃO</t>
  </si>
  <si>
    <t>QUANT.</t>
  </si>
  <si>
    <t>UNID.</t>
  </si>
  <si>
    <t>MATERIAL</t>
  </si>
  <si>
    <t>EMAIL:</t>
  </si>
  <si>
    <t xml:space="preserve">MÃO DE OBRA </t>
  </si>
  <si>
    <t>RAZÃO SOCIAL:</t>
  </si>
  <si>
    <t>CNPJ:</t>
  </si>
  <si>
    <t>DATA DA PROPOSTA</t>
  </si>
  <si>
    <t>ITENS</t>
  </si>
  <si>
    <t>I</t>
  </si>
  <si>
    <t>OBRAS CIVIS</t>
  </si>
  <si>
    <t>SUBTOTAL OBRAS CIVIS</t>
  </si>
  <si>
    <t>FONE:</t>
  </si>
  <si>
    <t>1.1</t>
  </si>
  <si>
    <t>1.2</t>
  </si>
  <si>
    <t>BDI</t>
  </si>
  <si>
    <t>LOTE</t>
  </si>
  <si>
    <t>ÚNICO</t>
  </si>
  <si>
    <t>ENDEREÇO:</t>
  </si>
  <si>
    <t>PROPONENTE</t>
  </si>
  <si>
    <t>PROPOSTA</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</si>
  <si>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</si>
  <si>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</si>
  <si>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</si>
  <si>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</si>
  <si>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</si>
  <si>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</si>
  <si>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</si>
  <si>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</si>
  <si>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</si>
  <si>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</si>
  <si>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</si>
  <si>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</si>
  <si>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</si>
  <si>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</si>
  <si>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</si>
  <si>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</si>
  <si>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</si>
  <si>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</si>
  <si>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</si>
  <si>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</si>
  <si>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</si>
  <si>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</si>
  <si>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</si>
  <si>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</si>
  <si>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</si>
  <si>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</si>
  <si>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</si>
  <si>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</si>
  <si>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</si>
  <si>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</si>
  <si>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</si>
  <si>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1.</t>
  </si>
  <si>
    <t>m²</t>
  </si>
  <si>
    <t>un</t>
  </si>
  <si>
    <t>2.1</t>
  </si>
  <si>
    <t>4.1</t>
  </si>
  <si>
    <t>x,xx</t>
  </si>
  <si>
    <t>1.3</t>
  </si>
  <si>
    <t>1.4</t>
  </si>
  <si>
    <t>1.5</t>
  </si>
  <si>
    <t>1.6</t>
  </si>
  <si>
    <t>m</t>
  </si>
  <si>
    <t>3.1</t>
  </si>
  <si>
    <t>6.1</t>
  </si>
  <si>
    <t>6.2</t>
  </si>
  <si>
    <t>7.1</t>
  </si>
  <si>
    <t>3.2</t>
  </si>
  <si>
    <t>2.</t>
  </si>
  <si>
    <t>3.</t>
  </si>
  <si>
    <t>4.</t>
  </si>
  <si>
    <t>2.2</t>
  </si>
  <si>
    <t>2.3</t>
  </si>
  <si>
    <t>2.4</t>
  </si>
  <si>
    <t>TOTAL GERAL COM BDI</t>
  </si>
  <si>
    <t>PERCENTUAL ACUMULADO (%)</t>
  </si>
  <si>
    <t>R$</t>
  </si>
  <si>
    <t>%</t>
  </si>
  <si>
    <t>PINTURA</t>
  </si>
  <si>
    <t>TRINTA DIAS</t>
  </si>
  <si>
    <t>TOTAL DO GRUPO</t>
  </si>
  <si>
    <t>CRONOGRAMA FÍSICO FINANCEIRO</t>
  </si>
  <si>
    <t>h</t>
  </si>
  <si>
    <t>Extintores</t>
  </si>
  <si>
    <t>Placas de Sinalização</t>
  </si>
  <si>
    <t>4.2</t>
  </si>
  <si>
    <t>4.3</t>
  </si>
  <si>
    <t>4.4</t>
  </si>
  <si>
    <t>4.5</t>
  </si>
  <si>
    <t>4.6</t>
  </si>
  <si>
    <t>5.</t>
  </si>
  <si>
    <t>6.</t>
  </si>
  <si>
    <t>11.1</t>
  </si>
  <si>
    <t>12.1</t>
  </si>
  <si>
    <t>13.1</t>
  </si>
  <si>
    <t>14.1</t>
  </si>
  <si>
    <t>14.2</t>
  </si>
  <si>
    <t>INFRAESTRUTURA ELÉTRICA</t>
  </si>
  <si>
    <t>cj</t>
  </si>
  <si>
    <t>un.</t>
  </si>
  <si>
    <t>1.7</t>
  </si>
  <si>
    <t>1.8</t>
  </si>
  <si>
    <t>1.9</t>
  </si>
  <si>
    <t>1.10</t>
  </si>
  <si>
    <t>1.11</t>
  </si>
  <si>
    <t>Caixa de passagem c/ tampa cega tipo condulete diam 25mm</t>
  </si>
  <si>
    <t xml:space="preserve">CRONOGRAMA FÍSICO </t>
  </si>
  <si>
    <t>3.3</t>
  </si>
  <si>
    <t>3.4</t>
  </si>
  <si>
    <t>3.5</t>
  </si>
  <si>
    <t>3.6</t>
  </si>
  <si>
    <t>2.5</t>
  </si>
  <si>
    <t>2.6</t>
  </si>
  <si>
    <t>2.7</t>
  </si>
  <si>
    <t>2.8</t>
  </si>
  <si>
    <t>2.9</t>
  </si>
  <si>
    <t>2.10</t>
  </si>
  <si>
    <t>2.11</t>
  </si>
  <si>
    <t>III</t>
  </si>
  <si>
    <t>1.12</t>
  </si>
  <si>
    <t>1.13</t>
  </si>
  <si>
    <t>1.14</t>
  </si>
  <si>
    <t>1.15</t>
  </si>
  <si>
    <t>1.16</t>
  </si>
  <si>
    <t>3.7</t>
  </si>
  <si>
    <t>3.8</t>
  </si>
  <si>
    <t>4.7</t>
  </si>
  <si>
    <t>4.8</t>
  </si>
  <si>
    <t>4.9</t>
  </si>
  <si>
    <t>4.10</t>
  </si>
  <si>
    <t>4.11</t>
  </si>
  <si>
    <t>4.12</t>
  </si>
  <si>
    <t>4.13</t>
  </si>
  <si>
    <t>SUBTOTAL INFRAESTRUTURA ELÉTRICA</t>
  </si>
  <si>
    <t>INSTALAÇÕES MECÂNICAS</t>
  </si>
  <si>
    <t>Cachepô em aço inox Ø40cm h=33cm com rodízios</t>
  </si>
  <si>
    <t>Plug Macho e fêmea novo padrão - ligação luminárias</t>
  </si>
  <si>
    <t>3.9</t>
  </si>
  <si>
    <t>3.10</t>
  </si>
  <si>
    <t>3.11</t>
  </si>
  <si>
    <t>3.12</t>
  </si>
  <si>
    <t>3.13</t>
  </si>
  <si>
    <t>3.14</t>
  </si>
  <si>
    <t>3.15</t>
  </si>
  <si>
    <t>3.16</t>
  </si>
  <si>
    <t>3.17</t>
  </si>
  <si>
    <t>3.18</t>
  </si>
  <si>
    <t>3.19</t>
  </si>
  <si>
    <t>3.20</t>
  </si>
  <si>
    <t>3.21</t>
  </si>
  <si>
    <t>3.22</t>
  </si>
  <si>
    <t>pç</t>
  </si>
  <si>
    <t>kg</t>
  </si>
  <si>
    <t>Solda foscoper</t>
  </si>
  <si>
    <t>Calço amortecedor de vibração construído em neoprene</t>
  </si>
  <si>
    <t>8.1</t>
  </si>
  <si>
    <t>9.1</t>
  </si>
  <si>
    <t>9.2</t>
  </si>
  <si>
    <t>10.1</t>
  </si>
  <si>
    <t>10.2</t>
  </si>
  <si>
    <t>8.2</t>
  </si>
  <si>
    <t>8.3</t>
  </si>
  <si>
    <t>8.4</t>
  </si>
  <si>
    <t>8.5</t>
  </si>
  <si>
    <t>PLANILHA DE ORÇAMENTO</t>
  </si>
  <si>
    <t>SESSENTA DIAS</t>
  </si>
  <si>
    <t>NOVENTA DIAS</t>
  </si>
  <si>
    <t xml:space="preserve"> un</t>
  </si>
  <si>
    <t>7.2</t>
  </si>
  <si>
    <t>9.3</t>
  </si>
  <si>
    <t>Plano de Gerenciamento de Resíduos da Construção Civil</t>
  </si>
  <si>
    <t>Elemento podotátil em poliuretano interno de alerta colado (módulos de 25x25cm) - cor cinza</t>
  </si>
  <si>
    <t>Elemento podotátil em poliéster interno direcional colado (módulos 25x25cm) - cor cinza</t>
  </si>
  <si>
    <t>Placa cimento amarelo alerta 25,0cm x25,0cm - EXTERNO</t>
  </si>
  <si>
    <t>Placa cimento amarelo direcional  25,0cm x25,0cm - EXTERNO</t>
  </si>
  <si>
    <t>Rodapé em poliestireno, na cor branco, h=7cm</t>
  </si>
  <si>
    <t>Gesso acartonado duas faces, uma chapa cada lado, 12cm de espessura</t>
  </si>
  <si>
    <t>7.1.1</t>
  </si>
  <si>
    <t>7.2.1</t>
  </si>
  <si>
    <t>Mola hidráulica aérea Nº 3 -  DORMA ou similar - cor prata -  retaguarda, retaguarda cash's, controle de acesso</t>
  </si>
  <si>
    <t>7.3</t>
  </si>
  <si>
    <t>7.3.1</t>
  </si>
  <si>
    <t>7.3.2</t>
  </si>
  <si>
    <t>7.3.3</t>
  </si>
  <si>
    <t>7.3.4</t>
  </si>
  <si>
    <t>Passa objeto de acrílico conforme padrão do Banco</t>
  </si>
  <si>
    <t>7.3.5</t>
  </si>
  <si>
    <t>Grade interna de ferro chumbada na alvenaria (parede, piso, laje, pilar), com barras redondas verticais de diâmetro 5/8'' a cada 8 cm e barras chatas transversais bitola 1.1/2x5/16" a cada 60cm. Fundo antiferruginoso tipo zarcão e pintura esmalte sintético acetinado na cor CINZA (ou no padrão existente), conforme projeto. A empresa deverá fornecer um dossiê de instalação, com imagens ilustrativas de todas as etapas de execução da grade. Medidas devem ser conferidas no local.</t>
  </si>
  <si>
    <t xml:space="preserve">Esquadria em ferro blindada, seguindo padrão NBR 15000/2005 resistente ao nível balístico II-A,  com pintura na  cor branco, instalada  na guarita </t>
  </si>
  <si>
    <t>Vidro laminado duplo 5mm incolor parte inferior da divisória da SAA (h= até 2,10m)</t>
  </si>
  <si>
    <t>Vidro Multilaminado incolor espessura 32mm (6+6+6+6+6mm) com película do tipo polivinilbutiral, resistente no mínimo a nível balístico II-A, conforme tabela disponível na norma ABNT - NBR 15000/2005, fixados através de perfis metálicos chumbados na alvenaria.</t>
  </si>
  <si>
    <t>Tinta esmalte sem cheiro, na cor cinza sobre grade de ferro  ( esquadrias da fachada frontal)</t>
  </si>
  <si>
    <t>Saboneteira para refil transparente JOEFEL AC 81 ou equivalente</t>
  </si>
  <si>
    <t>Porta-papel higiênico em rolo transparente JOEFEL AE 52 ou equivalente</t>
  </si>
  <si>
    <t>10.3</t>
  </si>
  <si>
    <t>Toalheiro interfolhas transparente JOEFEL AH 34 ou equivalente</t>
  </si>
  <si>
    <t>10.4</t>
  </si>
  <si>
    <t xml:space="preserve">Espelhos cristal para sanitários 50x90cm e 3mm de espessura, com moldura em perfil de alumínio </t>
  </si>
  <si>
    <t>Programação Visual Externa</t>
  </si>
  <si>
    <t>Estrutura de alumínio para fixação da testeira no painel em ACM</t>
  </si>
  <si>
    <t>Fechamento frontal da fachada em chapa tipo ACM na cor cinza com estrutura de fixação em aço</t>
  </si>
  <si>
    <t xml:space="preserve">KIT ATM (AUTOMATIZA) Banrisul composto por: </t>
  </si>
  <si>
    <t xml:space="preserve">    - 1 eletroímã 150 kgf. com sensor</t>
  </si>
  <si>
    <t xml:space="preserve">    - 1 fonte de alimentação com carregador flutuante de bateria</t>
  </si>
  <si>
    <t xml:space="preserve">    - 1 placa ATM padrão Banrisul</t>
  </si>
  <si>
    <t xml:space="preserve">    - 1 kit de suportes de fixação para porta de alumínio</t>
  </si>
  <si>
    <t xml:space="preserve">    - 2 botões de acionamento (internos)</t>
  </si>
  <si>
    <t xml:space="preserve">    - 1 adesivo de orientação: "Após 22hs pressione o botão para sair"</t>
  </si>
  <si>
    <t>Bateria selada 12V 7Ah</t>
  </si>
  <si>
    <t>Cilindro contato elétrico 510 Pacri</t>
  </si>
  <si>
    <t>Programação Visual Interna</t>
  </si>
  <si>
    <t xml:space="preserve">Adesivos: Adesivo para vidros, em três camadas (branco - cinza - branco), com logo em cores padrão, dupla-face, resistente a raios UV. Medidas 120x10cm. Verso no lado colante conforme arquivos fornecidos. Importante: confirmar com a Engenharia os horários a serem impressos para agência em específico. </t>
  </si>
  <si>
    <t>A1LP-LOGO PADRÃO</t>
  </si>
  <si>
    <t>A2AT2-HORÁRIO AGÊNCIA</t>
  </si>
  <si>
    <t>A2SAA2-HORÁRIO AUTOATENDIMENTO</t>
  </si>
  <si>
    <t>A3SIA-ACESSIBILIDADE UNIVERSAL</t>
  </si>
  <si>
    <t>A4SIACG-CÃO GUIA</t>
  </si>
  <si>
    <t>A2PO-PASSA OBJETOS</t>
  </si>
  <si>
    <t>PLACAS EM ACRÍLICO ADESIVADAS - Placas de acrílicos sobrepostas (branca translúcida e azul Pantone 300C), com texto em adesivo vinílico branco,  presas à porta por fita dupla-face, conforme projeto.</t>
  </si>
  <si>
    <t>PP1 - PRIVATIVO DOS FUNCIONÁRIOS</t>
  </si>
  <si>
    <t>PP3 - NO BREAK</t>
  </si>
  <si>
    <t>PP5 - ARQUIVO</t>
  </si>
  <si>
    <t>PP6 - COPA</t>
  </si>
  <si>
    <t>PP8 - WC MASCULINO</t>
  </si>
  <si>
    <t>PP9 - WC FEMININO</t>
  </si>
  <si>
    <t>PP11 - MASC - PNE</t>
  </si>
  <si>
    <t>PP12 - FEM - PNE</t>
  </si>
  <si>
    <t>PLACAS EM ACRÍLICO ADESIVADAS - Placas de acrílicos sobrepostas (branca translúcida e azul Pantone 300C), com texto em adesivo vinílico branco,  presas ao forro com tirantes metálicos, conforme projeto.</t>
  </si>
  <si>
    <t>PS2 - CAIXAS</t>
  </si>
  <si>
    <t>PS5 - ATENDIMENTO PESSOA FÍSICA</t>
  </si>
  <si>
    <t>PS7 - NEGÓCIOS PESSOA FÍSICA</t>
  </si>
  <si>
    <t>PS10 - GERÊNCIA GERAL</t>
  </si>
  <si>
    <t>PS11 - GERÊNCIA ADJUNTO</t>
  </si>
  <si>
    <t>PLACAS EM ACRÍLICO - Placa de acrílico  cristal jateado, com texto em braile em ABS e=0,8mm,  presas ao pórtico Banrisul Eletrônico através de rebite, conforme projeto.</t>
  </si>
  <si>
    <t>PP14 - INSTRUÇÕES PARA SAIR</t>
  </si>
  <si>
    <t>PP15 - HORÁRIO EM BRAILE</t>
  </si>
  <si>
    <t>PP16 - WC PNE BRAILE</t>
  </si>
  <si>
    <t>Porta cartaz - Fornecer e Instalar conforme projeto:</t>
  </si>
  <si>
    <t xml:space="preserve"> </t>
  </si>
  <si>
    <t>PC INFORMA -  com dimensão 48,5x33,5cm em acrílico com fixação e acabamentos, conforme detalhe em anexo</t>
  </si>
  <si>
    <t>PC TARIFAS - dimensão 54x74cm em acrílico com fixação e acabamentos, conforme detalhe anexo</t>
  </si>
  <si>
    <t>Divisórias e Painéis</t>
  </si>
  <si>
    <t>12.1.1</t>
  </si>
  <si>
    <t>Divisor de sigilo caixas - modelo padrão Banrisul:</t>
  </si>
  <si>
    <t xml:space="preserve">Divisor de sigilo em alumínio anodizado branco, fechamento em vidro 6mm </t>
  </si>
  <si>
    <t>Vidro incolor 6mm (divisor de sigilo)</t>
  </si>
  <si>
    <t>12.1.2</t>
  </si>
  <si>
    <t>Fornecimento e instalação de armario em MDF 18mm acabamento melamínico cor Laca Branca. (P=35cm x  H=190cm x L=110 cm) fixado ao chão c/ cantoneiras de aluminio (CT-026) parafussos de inox  conforme projeto.</t>
  </si>
  <si>
    <t>12.1.3</t>
  </si>
  <si>
    <t>Divisor de Ambientes H=180cm - conforme modelo padrão Banrisul:</t>
  </si>
  <si>
    <t>Esquadria em aluminio l.30 (30001) Estruturada em tubos de aluminio (TG- 018) Fechamento nas extremidades em 45 graus e intervalos de topo conforme projeto para divisor de ambientes.</t>
  </si>
  <si>
    <t>Vidro incolor 6mm (divisor de ambientes)</t>
  </si>
  <si>
    <t>12.1.4</t>
  </si>
  <si>
    <t>Película lisa e intercalada ( tipo venetian) 12mm brancox6mm vazado conforme detalhamento, nos divisores de ambientes e divisores de sigilo</t>
  </si>
  <si>
    <t>12.1.5</t>
  </si>
  <si>
    <t>Biombos em vidro liso transparente 4mm, requadro de alumínio anodizado, cor branco, nas dimensões de 1,20mx1,40m. Inclui: fornecimento, montagem, película tipo venetian, perfil REF. ALCOA 30-026 ou equivalente, pés e sapatas, conforme detalhe.</t>
  </si>
  <si>
    <t>Diversos</t>
  </si>
  <si>
    <t>Organização de leiaute para execução da obra e reorganização após término de obra (arredamento de móveis)</t>
  </si>
  <si>
    <t>Conjunto de folhagem (palmeira ráfis, hmax=120cm) e vaso (na cor cinza gelo), montado, com acabamento sobre a terra em pedras brancas ou cascas pinus</t>
  </si>
  <si>
    <t>Limpeza permanente da obra</t>
  </si>
  <si>
    <t>Limpeza final da obra</t>
  </si>
  <si>
    <t>Extintor de incêndio portátil com carga de pó químico seco (PQS) 6KG, classe 2A: 20BC fornecimento e colocação</t>
  </si>
  <si>
    <t>Placa de sinalizacao de seguranca contra incendio, fotoluminescente, quadrada, *30 x 30* cm (sinalização dos extintores)</t>
  </si>
  <si>
    <t>Placa de sinalizacao de seguranca contra incendio, fotoluminescente, redonda Ø 25cm (proibido fumar)</t>
  </si>
  <si>
    <t>II</t>
  </si>
  <si>
    <t>Rede Frigorígena, Drenos e  Acessórios</t>
  </si>
  <si>
    <t>Cano de cobre ø1/4", esp. parede 0,79mm</t>
  </si>
  <si>
    <t>Cano de cobre ø3/8", esp. parede 0,79mm</t>
  </si>
  <si>
    <t>Cano de cobre ø5/8", esp. parede 1,58mm</t>
  </si>
  <si>
    <t>Cano de cobre ø3/4", esp. parede 1,58mm</t>
  </si>
  <si>
    <t>Isolamento Borracha Elastomérica ø1/4", espessura crescente, 19 a 26 mm</t>
  </si>
  <si>
    <t>Isolamento Borracha Elastomérica ø3/8", espessura crescente, 19 a 26 mm</t>
  </si>
  <si>
    <t>Isolamento Borracha Elastomérica ø5/8", espessura crescente, 19 a 26 mm</t>
  </si>
  <si>
    <t>Isolamento Borracha Elastomérica ø3/4", espessura crescente, 19 a 26 mm</t>
  </si>
  <si>
    <t>Carga adicional de gás refrigerante R-410A</t>
  </si>
  <si>
    <t>Cano PVC marrom, ø25mm, para ligação dos drenos dos condicionadores aos pontos de ralo</t>
  </si>
  <si>
    <t>Cano PVC marrom, ø32mm, para ligação dos drenos dos condicionadores aos pontos de ralo</t>
  </si>
  <si>
    <t>Isolamento térmico para tubulação de dreno, ø25mm</t>
  </si>
  <si>
    <t>Isolamento térmico para tubulação de dreno, ø32mm</t>
  </si>
  <si>
    <t>Caixa plástica de passagem para split hi-wall</t>
  </si>
  <si>
    <t xml:space="preserve">Acessórios diversos (suportes, pinos roscados, parafusos, abraçadeiras, drenos, etc) para instalação e montagem </t>
  </si>
  <si>
    <t>Interligações Elétricas e de Comando</t>
  </si>
  <si>
    <t>Eletroduto flexível, ø1/2"</t>
  </si>
  <si>
    <t>Cabo PP 3x2,5mm²</t>
  </si>
  <si>
    <t>Cabo blindado, 2 x 0,75mm²</t>
  </si>
  <si>
    <t>Cabo para alimentação elétrica das unidades condicionadoras</t>
  </si>
  <si>
    <t>Interligação elétrica e de comando entre unidades evaporadoras e condensadoras</t>
  </si>
  <si>
    <t>Termostato de ambiente On/OFF, com dial e tecla liga/desliga</t>
  </si>
  <si>
    <t xml:space="preserve">Timer com programação horária/semanal </t>
  </si>
  <si>
    <t>Controle remoto sem fio para unidade evaporadora dutada (built in) + Receptor de sinal</t>
  </si>
  <si>
    <t>Chave seletora 3 posições: Aut/Desl/Man</t>
  </si>
  <si>
    <t>Caixa de montagem - Quadro de comando 40x30x20cm</t>
  </si>
  <si>
    <t>Acessórios diversos (cabos, borneira, contatoras, conduletes) para instalação e montagem</t>
  </si>
  <si>
    <t>Sistema de distribuição de ar</t>
  </si>
  <si>
    <t>Duto em chapa de aço galvanizado, bitola n. 22, com acessórios.</t>
  </si>
  <si>
    <t>m2</t>
  </si>
  <si>
    <t>Duto em chapa de aço galvanizado, bitola n. 24, com acessórios.</t>
  </si>
  <si>
    <t>Duto em chapa de aço galvanizado, bitola n. 26, com acessórios.</t>
  </si>
  <si>
    <t>Isolamento em lã de vidro, espessura 38 mm.</t>
  </si>
  <si>
    <t>Duto circular em PVC, linha leve, ø150mm</t>
  </si>
  <si>
    <t>Veneziana indevassável em alumínio, aletas em "V", com dupla moldura, 500x500mm (fornecido na cor branca)</t>
  </si>
  <si>
    <t>Tomada de ar exterior equipada com veneziana metálica, tela de proteção e registro, 500x500mm. Executar grade de segurança.</t>
  </si>
  <si>
    <t>Grelha de descarga de ar fabricada em plástico, ø150mm</t>
  </si>
  <si>
    <t>Difusor de 1 via, equipado com registro de lâminas opostas. Tamanho 1 (fornecido na cor branca).</t>
  </si>
  <si>
    <t>Difusor de 1 via, equipado com caixa plenum e registro borboleta. Tamanho 1 (fornecido na cor branca).</t>
  </si>
  <si>
    <t>Difusor de 2 vias, equipado com registro de lâminas opostas. Tamanho 3 (fornecido na cor branca).</t>
  </si>
  <si>
    <t>Grelha de dupla deflexão vertical, equipada com registro de lâminas opostas, tamanho 800x300mm. (fornecido na cor branca)</t>
  </si>
  <si>
    <t>Junta flexível atenuadora de vibrações fabricada em lona de vinil reforçada e chapa galvanizada</t>
  </si>
  <si>
    <t>Caixa de filtragem equipada com elemento filtrante classe G4, tamanho ø250mm</t>
  </si>
  <si>
    <t xml:space="preserve">Acessórios diversos (suportes, pinos roscados, parafusos, abraçadeiras, fita adesiva, cola, etc) para instalação e montagem </t>
  </si>
  <si>
    <t>Equipamentos de Ar Condicionado, de Ventilação e Acessórios</t>
  </si>
  <si>
    <t>VENTILADOR HELICOCENTRÍFUGO, COM ELEMENTO ACÚSTICO, FABRICADO EM CHAPA DE AÇO, ROLAMENTO DE ESFERAS DE LUBRIFICAÇÃO PERMANENTE, CORPO MOTOR DESMONTÁVEL, MOTOR DE 02 VELOCIDADES.
REF.: MODELO TD-SILENT-1300/250 DA SOLER &amp; PALAU OU EQUIVALENTE.</t>
  </si>
  <si>
    <t>EXAUSTOR AXIAL EM CHAPA DE AÇO, DIÂMETRO 300mm, ROTAÇÃO 1.150 RPM, RUÍDO 58 dB(A), ACABAMENTO EM PINTURA ELETROSTÁTICA, EQUIPADO COM TELA DE PROTEÇÃO EXTERNA.
REF.: MODELO E30 M6 DA VENTISILVA OU EQUIVALENTE.</t>
  </si>
  <si>
    <t>MINIVENTILADOR AXIAL, FABRICADO EM POLIPROPILENO, COMPORTA ANTI-RETORNO, ROLAMENTO DE ESFERAS BLINDADO E PROTETOR TÉRMICO.
REF.: SILENT-300 PLUS DA SOLER &amp; PALAU OU EQUIVALENTE.</t>
  </si>
  <si>
    <t>CONJUNTO MINISPLIT INVERTER, CAPACIDADE NOMINAL 30.000 BTU/H,  EVAPORADORA MODELO CASSETE, QUENTE/FRIO, CONDENSADORA TIPO DESCARGA HORIZONTAL. ACIONAMENTO POR CONTROLE REMOTO SEM FIO.</t>
  </si>
  <si>
    <t>CONJUNTO MINISPLIT INVERTER,  CAPACIDADE NOMINAL 12.000 BTU/H, EVAPORADORA MODELO HI-WALL, QUENTE/FRIO, CONDENSADORA TIPO DESCARGA HORIZONTAL. ACIONAMENTO POR CONTROLE REMOTO SEM FIO.</t>
  </si>
  <si>
    <t>Instalação de CONDENSADORA split completa (interligações elétricas de força e comando, fiação, eletrodutos, parafusos, acessórios, drenagem, furações e adaptações)</t>
  </si>
  <si>
    <t>Instalação de EVAPORADORA hi-wall completa (interligações elétricas de força e comando, fiação, eletrodutos, parafusos, acessórios, drenagem, furações e adaptações)</t>
  </si>
  <si>
    <t>Instalação de EVAPORADORA cassete completa (interligações elétricas de força e comando, fiação, eletrodutos, parafusos, acessórios, drenagem, furações e adaptações)</t>
  </si>
  <si>
    <t>Instalação de EVAPORADORA dutada (built in) completa (interligações elétricas de força e comando, fiação, eletrodutos, parafusos, acessórios, drenagem, furações e adaptações)</t>
  </si>
  <si>
    <t>Suporte metálico do tipo mão francesa para condensadora.</t>
  </si>
  <si>
    <t xml:space="preserve">Acessórios diversos (suportes, pinos roscados, parafusos, cabos, etc) para instalação e montagem </t>
  </si>
  <si>
    <t>PORTA DE AÇO DE ENROLAR (CORTINA METÁLICA)</t>
  </si>
  <si>
    <t>Fechamento interno da caixa da cortina metálica em chapa ACM na cor branca</t>
  </si>
  <si>
    <t>PORTA DETECTORA DE METAIS PGDM</t>
  </si>
  <si>
    <t>Porta detectora de metais, modelo cilindrico 80cm, sistema de detecção bobina central, caixa de passagem com vidros curvos laminados de segurança, espessura de 10mm, estrutura na cor branca, conforme memorial tecnico descritivo e leiaute em anexo.</t>
  </si>
  <si>
    <t>SUBTOTAL INSTALAÇÕES MECÂNICAS</t>
  </si>
  <si>
    <t>ENTRADA DE ENERGIA E MEDIÇÃO</t>
  </si>
  <si>
    <t>Disjuntor tripolar 100A, estrut. FI, Icc=35kA</t>
  </si>
  <si>
    <t xml:space="preserve">Cabo unipolar rigido, antichama - seção 35mm² / 0,6/1,0kV </t>
  </si>
  <si>
    <t>Cabo unipolar flexivel seção 25 mm² / 0,6/1,0kV - Aterramento QGBT</t>
  </si>
  <si>
    <t>Cabo unipolar flexivel seção 16 mm² / 0,6/1,0kV - Aterramento CD-BK</t>
  </si>
  <si>
    <t>Eletroduto de ferro galvanizado diametro ø 50mm (2")</t>
  </si>
  <si>
    <t>Eletrod. PVC rigido 2" - 50mm</t>
  </si>
  <si>
    <t>Curva de PVC  2"</t>
  </si>
  <si>
    <t>Caixa de piso em alvenaria 0,50x0,50x0,50m com tampa de concreto</t>
  </si>
  <si>
    <t xml:space="preserve">Sistema de aterramento medição (cabo cobre nú seção 25 mm² + haste cooperweld ø 19x2400mm c/conector/caixa e tampa - Completo </t>
  </si>
  <si>
    <t>Disjuntores Tripolar padrão caixa Moldada 22kA</t>
  </si>
  <si>
    <t>2.3.1</t>
  </si>
  <si>
    <t xml:space="preserve">            - 3x100A (QGBT)</t>
  </si>
  <si>
    <t>2.3.2</t>
  </si>
  <si>
    <t xml:space="preserve">            - 3x50A (CD-1 / CD-BK)</t>
  </si>
  <si>
    <t>Disjuntores Tripolar padrão DIN - 4,5kA</t>
  </si>
  <si>
    <t>2.4.1</t>
  </si>
  <si>
    <t xml:space="preserve">            - 3x50A -(CD-1)</t>
  </si>
  <si>
    <t>Disjuntores Monopolar DIN - 4,5kA</t>
  </si>
  <si>
    <t>2.5.1</t>
  </si>
  <si>
    <t xml:space="preserve">            - 1x25A</t>
  </si>
  <si>
    <t>2.5.2</t>
  </si>
  <si>
    <t xml:space="preserve">            - 1x20A</t>
  </si>
  <si>
    <t>2.5.3</t>
  </si>
  <si>
    <t xml:space="preserve">            - 1x16A</t>
  </si>
  <si>
    <t>2.5.4</t>
  </si>
  <si>
    <t xml:space="preserve">            - 1x10A</t>
  </si>
  <si>
    <t xml:space="preserve">Dispositivo DR tetrapolar 63A sensibilidade 300mA </t>
  </si>
  <si>
    <t xml:space="preserve">Dispositivo DR bipolar 25A sensibilidade 30mA </t>
  </si>
  <si>
    <t>Supressores de Surto com encapsulamento 45kA</t>
  </si>
  <si>
    <t>Cabo unipolar flexível seção 16mm² / 750V - Afumex - (CD-1/CD-BK)</t>
  </si>
  <si>
    <t>Luminária em LED de uso externo nas dimensões de 30x30cm de LED de 30W (4000K), com corpo em chapa de aço tratada e pintada pelo sistema eletrostatico a pó híbrido branco.</t>
  </si>
  <si>
    <t>Arandela de uso interno com lâmpada PL 23W / 220V - Completa</t>
  </si>
  <si>
    <t>Condutor unipolar flexível Afumex:</t>
  </si>
  <si>
    <t>3.8.1</t>
  </si>
  <si>
    <t xml:space="preserve">          - seção 2,5mm² </t>
  </si>
  <si>
    <t>3.8.2</t>
  </si>
  <si>
    <t xml:space="preserve">          - seção 4,0mm² </t>
  </si>
  <si>
    <t>Espelho de pvc branco 4x2" (100x50mm) com:</t>
  </si>
  <si>
    <t>3.9.1</t>
  </si>
  <si>
    <t xml:space="preserve">          - interruptor simples com tomada.</t>
  </si>
  <si>
    <t>3.9.2</t>
  </si>
  <si>
    <t xml:space="preserve">          - interruptor simples.</t>
  </si>
  <si>
    <t>3.9.3</t>
  </si>
  <si>
    <t xml:space="preserve">          - interruptor duplo.</t>
  </si>
  <si>
    <t xml:space="preserve">          - interruptor hotel.</t>
  </si>
  <si>
    <t xml:space="preserve">          - tomada novo padrão brasileiro</t>
  </si>
  <si>
    <t xml:space="preserve">Caixa condulete diam. 20mm com: </t>
  </si>
  <si>
    <t xml:space="preserve">          - interruptor duplo</t>
  </si>
  <si>
    <t xml:space="preserve">          - tomada novo padrão brasileiro 20A</t>
  </si>
  <si>
    <t xml:space="preserve">Suporte de canaleta de aluminio com : </t>
  </si>
  <si>
    <t xml:space="preserve">Caixa de embutir parede 4x2" </t>
  </si>
  <si>
    <t xml:space="preserve">Caixa de embutir parede 4x4" </t>
  </si>
  <si>
    <t>Caixa tipo condulete com tampa cega:</t>
  </si>
  <si>
    <t>3.14.1</t>
  </si>
  <si>
    <t xml:space="preserve">          - ø 20mm.</t>
  </si>
  <si>
    <t>3.14.2</t>
  </si>
  <si>
    <t xml:space="preserve">          - ø 25mm.</t>
  </si>
  <si>
    <t>3.14.3</t>
  </si>
  <si>
    <t xml:space="preserve">          - ø 32mm.</t>
  </si>
  <si>
    <t>3.14.4</t>
  </si>
  <si>
    <t xml:space="preserve">          - ø 50mm.</t>
  </si>
  <si>
    <t xml:space="preserve">Caixa metálica sobrepor 200x200x120mm </t>
  </si>
  <si>
    <t>Eletroduto de ferro:</t>
  </si>
  <si>
    <t>Canaleta aluminio 73x25 tripla c/ tampa de encaixe - Pintada</t>
  </si>
  <si>
    <t>Adaptador para canaleta Dutotec 73x25mm - 3x1</t>
  </si>
  <si>
    <t xml:space="preserve">Eletrocalha lisa 150x100mm </t>
  </si>
  <si>
    <t xml:space="preserve">Eletrocalha lisa 100x100mm </t>
  </si>
  <si>
    <t>Tampa para eletrocalha 150mm</t>
  </si>
  <si>
    <t>Tampa para eletrocalha 100mm</t>
  </si>
  <si>
    <t>3.23</t>
  </si>
  <si>
    <t>Divisor interno para eletrocalha 100mm</t>
  </si>
  <si>
    <t>3.24</t>
  </si>
  <si>
    <t xml:space="preserve">Suporte suspensão para eletrocalha 150x100mm </t>
  </si>
  <si>
    <t>3.25</t>
  </si>
  <si>
    <t xml:space="preserve">Suporte suspensão para eletrocalha 100x100mm </t>
  </si>
  <si>
    <t>3.26</t>
  </si>
  <si>
    <t>Curva vertical descida para eletrocalha 150x100mm</t>
  </si>
  <si>
    <t>3.27</t>
  </si>
  <si>
    <t>Acessório "T" para eletrocalha 150x100mm</t>
  </si>
  <si>
    <t>Acessório "T" para eletrocalha 100x100mm</t>
  </si>
  <si>
    <t>3.28</t>
  </si>
  <si>
    <t>Emenda interna tipo "U" p/ eletrocalha 150x100mm</t>
  </si>
  <si>
    <t>3.29</t>
  </si>
  <si>
    <t>Emenda interna tipo "U" p/ eletrocalha 100x100mm</t>
  </si>
  <si>
    <t>3.30</t>
  </si>
  <si>
    <t>Terminal de fechamento p/ eletrocalha 150x100mm</t>
  </si>
  <si>
    <t>Terminal de fechamento p/ eletrocalha 100x100mm</t>
  </si>
  <si>
    <t>3.31</t>
  </si>
  <si>
    <t>Redução concentrica de 150mm para 100mm</t>
  </si>
  <si>
    <t>3.32</t>
  </si>
  <si>
    <t xml:space="preserve">Derivação lateral de eletrocalha para perfilado </t>
  </si>
  <si>
    <t>3.33</t>
  </si>
  <si>
    <t>Perfilado 38x38mm chapa 14</t>
  </si>
  <si>
    <t>3.34</t>
  </si>
  <si>
    <t>Suporte longo p/perfilado 38x38mm</t>
  </si>
  <si>
    <t>3.35</t>
  </si>
  <si>
    <t>Base c/ 4 furos fixação externa p/perfilado 38x38mm</t>
  </si>
  <si>
    <t>3.36</t>
  </si>
  <si>
    <t xml:space="preserve">Emendas Internas ("I", "L") para perfilado 38x38mm  </t>
  </si>
  <si>
    <t>3.37</t>
  </si>
  <si>
    <t xml:space="preserve">Emendas "T" para perfilado 38x38mm  </t>
  </si>
  <si>
    <t>3.38</t>
  </si>
  <si>
    <t xml:space="preserve">Emendas "X" para perfilado 38x38mm  </t>
  </si>
  <si>
    <t>3.39</t>
  </si>
  <si>
    <t>Derivação lateral de perfilado para eletroduto</t>
  </si>
  <si>
    <t>3.40</t>
  </si>
  <si>
    <t>Caixa de perfilado com tomada 2P+T</t>
  </si>
  <si>
    <t>3.41</t>
  </si>
  <si>
    <t>Parafusos, porcas e arruelas para perfilados/eletrocalhas</t>
  </si>
  <si>
    <t>3.42</t>
  </si>
  <si>
    <t>Vergalhão rosca total 1/4"</t>
  </si>
  <si>
    <t>3.43</t>
  </si>
  <si>
    <t>Chumbador rosca interna 1/4"</t>
  </si>
  <si>
    <t>3.44</t>
  </si>
  <si>
    <t>Cabo flexível PP 3x1,5mm² - Ligação das luminárias.</t>
  </si>
  <si>
    <t>3.45</t>
  </si>
  <si>
    <t>3.46</t>
  </si>
  <si>
    <t>Prensa cabo de seção 2,5mm²</t>
  </si>
  <si>
    <t>3.47</t>
  </si>
  <si>
    <t>Sensor de Presença 400W / 220V - com regulagem de pulso</t>
  </si>
  <si>
    <t>3.48</t>
  </si>
  <si>
    <t>Timer p/  iluminação interna/externa/AC</t>
  </si>
  <si>
    <t>3.49</t>
  </si>
  <si>
    <t>Contactora tripolar 220V/25 A</t>
  </si>
  <si>
    <t>3.50</t>
  </si>
  <si>
    <t>Capacitor 2,0kVAr trifásico</t>
  </si>
  <si>
    <t>INSTALAÇÕES DE ILUMINAÇÃO DE EMERGÊNCIA</t>
  </si>
  <si>
    <t>Módulo Autonomo de emergência com dois farois de 32 Led´s cada com bateria 12V-7Ah c/ suporte metalico p/ fixação da bateria</t>
  </si>
  <si>
    <t>Módulo Autonomo com indicador de saída 115/220V com 80 Led´s, autonomia 4 horas, bateria 6V-4.5Ah, gabinete em metal, pintura epoxi (Indicação de : SAIDA e SAIDA EMERGÊNCIA)</t>
  </si>
  <si>
    <t>INSTALAÇÕES DE AUTOMAÇÃO (ELÉTRICAS E SINAL)</t>
  </si>
  <si>
    <t>INSTALAÇÕES ELÉTRICAS</t>
  </si>
  <si>
    <t>5.1.1</t>
  </si>
  <si>
    <t>5.1.1.1</t>
  </si>
  <si>
    <t>5.1.2</t>
  </si>
  <si>
    <t>Cabo unipolar flexível seção 16mm² / 750V - Afumex</t>
  </si>
  <si>
    <t>5.1.3</t>
  </si>
  <si>
    <t>Cabo unipolar flexível seção 35,0mm² / 750V - Afumex - (Baterias/Nobreak)</t>
  </si>
  <si>
    <t>5.1.4</t>
  </si>
  <si>
    <t xml:space="preserve">Centro de distribuição montado em caixa tipo de comando de uso aparente para 42 elementos no barramento principal + disjuntor geral e espaço para DR´s </t>
  </si>
  <si>
    <t>5.1.5</t>
  </si>
  <si>
    <t>Centro de distribuição de uso aparente para 16 elementos com barramentos (CD-BK).</t>
  </si>
  <si>
    <t>5.1.6</t>
  </si>
  <si>
    <t>Disjuntor monopolar/4,5kA.</t>
  </si>
  <si>
    <t>5.1.6.1</t>
  </si>
  <si>
    <t xml:space="preserve">        -1x16A</t>
  </si>
  <si>
    <t>5.1.6.2</t>
  </si>
  <si>
    <t xml:space="preserve">       - 1x20A </t>
  </si>
  <si>
    <t>5.1.7</t>
  </si>
  <si>
    <t>Disjuntor triplolar / 4,5kA.</t>
  </si>
  <si>
    <t>5.1.7.1</t>
  </si>
  <si>
    <t xml:space="preserve">       - 3x50A - CD-BK</t>
  </si>
  <si>
    <t>5.1.7.2</t>
  </si>
  <si>
    <t xml:space="preserve">       - 3x16A - Banco Capacitores </t>
  </si>
  <si>
    <t>5.1.8</t>
  </si>
  <si>
    <t>5.1.9</t>
  </si>
  <si>
    <t>Eletroduto ferro diametro 25 mm.</t>
  </si>
  <si>
    <t>5.1.10</t>
  </si>
  <si>
    <t>Eletroduto pvc diametro 25 mm.</t>
  </si>
  <si>
    <t>5.1.11</t>
  </si>
  <si>
    <t xml:space="preserve">Caixa 4x4" de embutir com espelho de pvc </t>
  </si>
  <si>
    <t>5.1.12</t>
  </si>
  <si>
    <t>5.1.13</t>
  </si>
  <si>
    <t>Caixa de saida condulete diam. 25 mm com tampa e com:</t>
  </si>
  <si>
    <t>5.1.13.1</t>
  </si>
  <si>
    <t xml:space="preserve">        -  02 (duas) tomadas  novo padrão brasileiro</t>
  </si>
  <si>
    <t>5.1.14</t>
  </si>
  <si>
    <t>Adaptador 3x1" para conexão canaleta de aluminio 73x25mm e eletroduto de ferro</t>
  </si>
  <si>
    <t>5.1.15</t>
  </si>
  <si>
    <t>Chave reversora 63A. com 04 câmaras</t>
  </si>
  <si>
    <t>5.1.16</t>
  </si>
  <si>
    <t>Caixa de pvc para reversora tipo GSP.2 ou similar</t>
  </si>
  <si>
    <t>5.1.17</t>
  </si>
  <si>
    <t xml:space="preserve">Canaleta aluminio 73x25 dupla c/ tampa de encaixe </t>
  </si>
  <si>
    <t>5.1.18</t>
  </si>
  <si>
    <t>Canaleta aluminio 73x45 dupla c/ tampa de encaixe - Pintada</t>
  </si>
  <si>
    <t>5.1.19</t>
  </si>
  <si>
    <t xml:space="preserve">Caixa de aluminio 100x100x50mm específica de canaleta de aluminio </t>
  </si>
  <si>
    <t>5.1.20</t>
  </si>
  <si>
    <t>Curva 90º metálica especifica de canaleta de aluminio</t>
  </si>
  <si>
    <t>5.1.20.1</t>
  </si>
  <si>
    <t xml:space="preserve">        -73x25mm</t>
  </si>
  <si>
    <t>5.1.20.2</t>
  </si>
  <si>
    <t xml:space="preserve">        -73x45mm</t>
  </si>
  <si>
    <t>5.1.21</t>
  </si>
  <si>
    <t>Acessório tipo flange p/ conexão CD/Eletrocalha e aluminio</t>
  </si>
  <si>
    <t>5.1.22</t>
  </si>
  <si>
    <t>5.1.23</t>
  </si>
  <si>
    <t>5.1.24</t>
  </si>
  <si>
    <t>5.1.25</t>
  </si>
  <si>
    <t>Caixa Square rotation, modelo SQR, com adaptador para 05 (cinco) tomadas (RJ-45) e 05 (cinco) tomadas de In. 20A / 250V (padrão brasileiro), tampa tipo janela e adaptador para eletrodutos.e duas tomadas RJ45 Cat.53e e duas tomadas elétricas pretas de 20 A DT.99230.20 (PRETO),</t>
  </si>
  <si>
    <t>5.1.26</t>
  </si>
  <si>
    <t>Caixa de embutir piso 100x200x50mm com tampa em latão polido</t>
  </si>
  <si>
    <t>5.1.27</t>
  </si>
  <si>
    <t>Timer p/  KIT ATM</t>
  </si>
  <si>
    <t>5.1.28</t>
  </si>
  <si>
    <t xml:space="preserve"> Cabo tipo PP 3x1,5mm2</t>
  </si>
  <si>
    <t>5.1.29</t>
  </si>
  <si>
    <t>5.1.30</t>
  </si>
  <si>
    <t xml:space="preserve">Eletrocalha lisa 200x100mm </t>
  </si>
  <si>
    <t>5.1.31</t>
  </si>
  <si>
    <t>5.1.32</t>
  </si>
  <si>
    <t>Tampa para eletrocalha 200mm</t>
  </si>
  <si>
    <t>5.1.33</t>
  </si>
  <si>
    <t>5.1.34</t>
  </si>
  <si>
    <t>5.1.35</t>
  </si>
  <si>
    <t xml:space="preserve">Suporte suspensão para eletrocalha 200x100mm </t>
  </si>
  <si>
    <t>5.1.36</t>
  </si>
  <si>
    <t>5.1.37</t>
  </si>
  <si>
    <t>Curva horizontal para eletrocalha 200x100mm</t>
  </si>
  <si>
    <t>5.1.38</t>
  </si>
  <si>
    <t>Curva horizontal para eletrocalha 100x100mm</t>
  </si>
  <si>
    <t>5.1.39</t>
  </si>
  <si>
    <t>Curva vertical para eletrocalha 200x100mm</t>
  </si>
  <si>
    <t>5.1.40</t>
  </si>
  <si>
    <t>Curva vertical para eletrocalha 100x100mm</t>
  </si>
  <si>
    <t>5.1.41</t>
  </si>
  <si>
    <t>Acessorios tipo "T" para eletrocalha 200 x 100mm</t>
  </si>
  <si>
    <t>5.1.42</t>
  </si>
  <si>
    <t>Acessorios tipo "T" para eletrocalha 100 x 100mm</t>
  </si>
  <si>
    <t>5.1.43</t>
  </si>
  <si>
    <t>Emenda interna tipo "U" p/ eletrocalha 200x100mm</t>
  </si>
  <si>
    <t>5.1.44</t>
  </si>
  <si>
    <t>5.1.45</t>
  </si>
  <si>
    <t>Terminal de fechamento p/ eletrocalha 200x100mm</t>
  </si>
  <si>
    <t>5.1.46</t>
  </si>
  <si>
    <t>5.1.47</t>
  </si>
  <si>
    <t>Redução concentrica de 200mm para 100mm</t>
  </si>
  <si>
    <t>5.1.48</t>
  </si>
  <si>
    <t>Derivação lateral de eletrocalha/perfilado para eletroduto</t>
  </si>
  <si>
    <t>5.1.49</t>
  </si>
  <si>
    <t>5.1.50</t>
  </si>
  <si>
    <t>5.1.51</t>
  </si>
  <si>
    <t>5.1.52</t>
  </si>
  <si>
    <t xml:space="preserve"> Cabo tipo PP 8x1,0mm2</t>
  </si>
  <si>
    <t>PONTOS PARA A TRANSMISSÃO DE DADOS/TELEFONE:</t>
  </si>
  <si>
    <t>5.2.1</t>
  </si>
  <si>
    <t>Porta Equipamento Ref. DT.63440.10 com, DUAS tomadas tipo bloco NBR.20A Ref. DT.99230.20 (PRETO), mais dois RJ.45 Ref. QM 99040.00 – Cat. 5e ou similar</t>
  </si>
  <si>
    <t>5.2.2</t>
  </si>
  <si>
    <t>Porta Equipamento Ref. DT.63440.10 com, DUAS tomadas tipo bloco NBR.20A Ref. DT.99231.20 (VERMELHA), mais dois RJ.45 Ref. QM 99040.00 – Cat. 5e ou similar</t>
  </si>
  <si>
    <t>5.2.3</t>
  </si>
  <si>
    <t>5.2.4</t>
  </si>
  <si>
    <t>5.2.5</t>
  </si>
  <si>
    <t>5.2.6</t>
  </si>
  <si>
    <t xml:space="preserve">Cabo UTP categoria 5e - Cabo Multilan 4 pares / 24AWG UTP cat.5e (LSZH) </t>
  </si>
  <si>
    <t>5.2.7</t>
  </si>
  <si>
    <t>Cabo telefônico tipo CIT-10 pares</t>
  </si>
  <si>
    <t>5.2.8</t>
  </si>
  <si>
    <t>Rack 19" tamanho 24U com uma bandeija, 11 organizadores de cabos e 144 conjuntos de parafuso porca gaiola - Completo</t>
  </si>
  <si>
    <t>5.2.9</t>
  </si>
  <si>
    <t>Rack 19" tamanho 16U (Operadoras) com três bandeijas, um organizador de cabos e 96 conjuntos de parafuso e porca gaiola - Completo</t>
  </si>
  <si>
    <t>5.2.10</t>
  </si>
  <si>
    <t xml:space="preserve">Patch Panel 24 portas p/ Rack 19" </t>
  </si>
  <si>
    <t>5.2.11</t>
  </si>
  <si>
    <t>Patch Cord 2,5m (Estações de Trabalho)</t>
  </si>
  <si>
    <t>5.2.12</t>
  </si>
  <si>
    <t>Patch Cord 1,0m (Rack)</t>
  </si>
  <si>
    <t>5.2.13</t>
  </si>
  <si>
    <t>Patch-cord com dois conectores RJ45-cat. 5e nas duas pontas, certificado, para interligação entre rack do Banco e caixa QDS/RDY/MDR</t>
  </si>
  <si>
    <t>5.2.14</t>
  </si>
  <si>
    <t>Plug (macho) RJ45 cat. 5e  para sistema de alarme com conectorização/teste</t>
  </si>
  <si>
    <t>5.2.15</t>
  </si>
  <si>
    <t>Régua com 8 tomadas c/ angulação 45° para Rack 19"</t>
  </si>
  <si>
    <t>5.2.16</t>
  </si>
  <si>
    <t xml:space="preserve"> Bloco de inserção engate rápido M10 com bastidor completo</t>
  </si>
  <si>
    <t>CONTROLE DE ACESSO</t>
  </si>
  <si>
    <t>5.3.1</t>
  </si>
  <si>
    <t xml:space="preserve">Teclado de senhas conexão TCP/IP - Cadastro para até 30.000 usuários </t>
  </si>
  <si>
    <t>5.3.2</t>
  </si>
  <si>
    <t>Chave PACRI e caixa de sobrepor para acondicionamento</t>
  </si>
  <si>
    <t>5.3.3</t>
  </si>
  <si>
    <t>Fonte de alimentação com nobreak e espaço para abrigar bateria de até 63Ah</t>
  </si>
  <si>
    <t>5.3.4</t>
  </si>
  <si>
    <t>Placa de intertravamento</t>
  </si>
  <si>
    <t>5.3.5</t>
  </si>
  <si>
    <t xml:space="preserve">Fechadura de 150Kg com sensor interno de porta + suporte de fixação universal </t>
  </si>
  <si>
    <t>5.3.6</t>
  </si>
  <si>
    <t>Caixa quebre o vidro de emergência</t>
  </si>
  <si>
    <t>5.3.7</t>
  </si>
  <si>
    <t>Bateria 40Ah estacionária</t>
  </si>
  <si>
    <t>INSTALAÇÕES TELEFÔNICAS:</t>
  </si>
  <si>
    <t>6.1.1</t>
  </si>
  <si>
    <t>Eletroduto ferro ø 50mm.</t>
  </si>
  <si>
    <t>6.1.2</t>
  </si>
  <si>
    <t>6.1.3</t>
  </si>
  <si>
    <t>Caixa metálica com tampa 300x300x150mm</t>
  </si>
  <si>
    <t>6.1.4</t>
  </si>
  <si>
    <t>6.1.5</t>
  </si>
  <si>
    <t>Adaptador para canaleta de aluminio 73x25mm e eletroduto - 3x1"</t>
  </si>
  <si>
    <t>6.1.6</t>
  </si>
  <si>
    <t>6.1.7</t>
  </si>
  <si>
    <t>6.1.8</t>
  </si>
  <si>
    <t>6.1.9</t>
  </si>
  <si>
    <t>6.1.10</t>
  </si>
  <si>
    <t>Espelho de caixa condulete com tomada uma tomada RJ.45.</t>
  </si>
  <si>
    <t>6.1.11</t>
  </si>
  <si>
    <t xml:space="preserve">Cabo UTP cat. 5e.  Cabo Multilan 4 pares / 24AWG UTP cat.5e (LSZH) </t>
  </si>
  <si>
    <t>6.1.12</t>
  </si>
  <si>
    <t>Patch Panel 24 portas p/ Rack 19"  (Estações de Trabalho)</t>
  </si>
  <si>
    <t>6.1.13</t>
  </si>
  <si>
    <t>Voice Panel 50 portas p/ Rack 19"  (Ramais Central)</t>
  </si>
  <si>
    <t>6.1.14</t>
  </si>
  <si>
    <t>Cabo CIT 50/10 pares (Entrada Linhas)</t>
  </si>
  <si>
    <t>6.1.15</t>
  </si>
  <si>
    <t>Patch Cord 1,0m (Rack) - Cor Verde</t>
  </si>
  <si>
    <t>6.1.16</t>
  </si>
  <si>
    <t>Protetor de Surto p/ entrada das linhas</t>
  </si>
  <si>
    <t>6.1.17</t>
  </si>
  <si>
    <t>6.1.18</t>
  </si>
  <si>
    <t xml:space="preserve">Caixa de distribuição padrão Concessionária </t>
  </si>
  <si>
    <t>6.1.18.1</t>
  </si>
  <si>
    <t>6.1.19</t>
  </si>
  <si>
    <t>Cabo CTP-APL 20 pares (Entrada externa)</t>
  </si>
  <si>
    <t>6.1.20</t>
  </si>
  <si>
    <t xml:space="preserve">Acessórios internos p/ montagem DG´s </t>
  </si>
  <si>
    <t>6.1.21</t>
  </si>
  <si>
    <t>INSTALAÇÕES ÁREA SISTEMA DE ALARME E CFTV</t>
  </si>
  <si>
    <t xml:space="preserve">INFRAESTRUTURA </t>
  </si>
  <si>
    <t>7.1.1.1</t>
  </si>
  <si>
    <t>7.1.1.2</t>
  </si>
  <si>
    <t>7.1.2</t>
  </si>
  <si>
    <t>Eletroduto de Ferro Galvanizado leve médio:</t>
  </si>
  <si>
    <t>7.1.2.1</t>
  </si>
  <si>
    <t>7.1.2.2</t>
  </si>
  <si>
    <t>7.1.3</t>
  </si>
  <si>
    <t>Eletroduto Flexível com alma de aço revestimento PVC - Sealtube - 3/4 a 1"</t>
  </si>
  <si>
    <t>7.1.4</t>
  </si>
  <si>
    <t>Conectores tipo Box Reto de Alumínio para Sealtube 3/4" a 1"</t>
  </si>
  <si>
    <t>7.1.5</t>
  </si>
  <si>
    <t>Canaleta de Alumínio Dutotec  de 73x25mm pintura eletrostática branca, ou equivalente</t>
  </si>
  <si>
    <t>7.1.6</t>
  </si>
  <si>
    <t>Tampa para canaleta de Alumínio Dutotec  de 73mm pintura eletrostática branca, ou equivalente</t>
  </si>
  <si>
    <t>7.1.7</t>
  </si>
  <si>
    <t>Derivação saída eletrodutos p/Canaleta de Alumínio de 73x25 ou 45mm</t>
  </si>
  <si>
    <t>7.1.8</t>
  </si>
  <si>
    <r>
      <t xml:space="preserve">Espelho de Alumínio para condulete 1" para tomadas RJ-45  Cat. 6 </t>
    </r>
    <r>
      <rPr>
        <b/>
        <sz val="10"/>
        <rFont val="Calibri"/>
        <family val="2"/>
        <scheme val="minor"/>
      </rPr>
      <t>(CFTV)</t>
    </r>
  </si>
  <si>
    <t>INSTALAÇÕES ALARME</t>
  </si>
  <si>
    <t>7.2.2</t>
  </si>
  <si>
    <t>Cabo CIT-50-5 pares (ALARME)</t>
  </si>
  <si>
    <t>7.2.3</t>
  </si>
  <si>
    <t>Cabo para alarme  CCI de 10 vias na cor branca em PVC, condutores de bitola 0,5mm2 em cobre eletrolítico estanhados, isolação PVC  cores sólidas.</t>
  </si>
  <si>
    <t>7.2.4</t>
  </si>
  <si>
    <t>Patch-cord Cat 5e co AZUL 2,5 metros, com conectores RJ-45 Cat 5E nas duas extremidades para interligação do Rack de ATIVOS à caixa RDY/MDR</t>
  </si>
  <si>
    <t>7.2.5</t>
  </si>
  <si>
    <r>
      <t xml:space="preserve">Quadro METÁLICO de Comando de Sobrepor para Central de Alarme - 600x500x200mm tipo CS - </t>
    </r>
    <r>
      <rPr>
        <b/>
        <sz val="10"/>
        <rFont val="Calibri"/>
        <family val="2"/>
        <scheme val="minor"/>
      </rPr>
      <t>CAIXA ALARME</t>
    </r>
  </si>
  <si>
    <t>7.2.6</t>
  </si>
  <si>
    <r>
      <t>Caixa Plástica de Sobrepor c/tampa de 400x300X200mm tipo CPS (para Módulo de Rede do Alarme -</t>
    </r>
    <r>
      <rPr>
        <b/>
        <sz val="10"/>
        <rFont val="Calibri"/>
        <family val="2"/>
        <scheme val="minor"/>
      </rPr>
      <t xml:space="preserve"> QDM/RDY</t>
    </r>
    <r>
      <rPr>
        <sz val="10"/>
        <rFont val="Calibri"/>
        <family val="2"/>
        <scheme val="minor"/>
      </rPr>
      <t xml:space="preserve"> - 400x300x200mm -(Gprs e IP)</t>
    </r>
  </si>
  <si>
    <t>7.2.7</t>
  </si>
  <si>
    <t>Cabo UTP, 4 pares 24AWG LSZH (Não Halogenado) - Categoria 5e - Ligação Geradores de Névoa com a Central de Alarme</t>
  </si>
  <si>
    <t>INSTALAÇÕES CFTV</t>
  </si>
  <si>
    <t>Rack para HUB tamanho 12U x 600mm c/ 1 bandeija / IP20 - um organizador de cabos e 64 conjuntos de parafuso e porca gaiola (Completo conf. Item 6.1 do memorial)</t>
  </si>
  <si>
    <t>Organizadores de Cabos, conforme item 6.2 do Memorial Descritivo.</t>
  </si>
  <si>
    <t>Cabo UTP categoria 6 LSZH, conforme item 6.3 do Memorial Descritivo.</t>
  </si>
  <si>
    <t>Patch Panel Categoria 6 CARREGADO, com24 portas, conforme item 6.4 do Memorial Descritivo.</t>
  </si>
  <si>
    <t>Conector Categoria 6 Keystone conforme item 6.5 do memorial descritivo</t>
  </si>
  <si>
    <t>7.3.6</t>
  </si>
  <si>
    <t>Régua de Tomadas fixação em racks ou gabinetes padrão 19 polegadas, conforme item 6.6 do Memorial Descritivo.</t>
  </si>
  <si>
    <t>7.3.7</t>
  </si>
  <si>
    <t>Certificação pontos lógicos Cat.6  com relatório, , conforme item 5.3 do Memorial Descritivo.</t>
  </si>
  <si>
    <t>SERVIÇOS COMPLEMENTARES ELÉTRICA/AUTOMAÇÃO/TELEFÔNICO</t>
  </si>
  <si>
    <t>Hora técnica para desinstalação e reinstalação conforme o novo leiaute do Sistema de Senhas (Display/Monitor) e TV´s existentes na agência atual</t>
  </si>
  <si>
    <t>Asbuilts das Instalações Elet./Log./Telef./Alarme/CFTV</t>
  </si>
  <si>
    <t xml:space="preserve">Hora técnica de eletricista para desmontagem e acondicionamento da infra-estrutura elétrica existente na agência velha (Luminárias/Eletrodutos/Caixas/Quadros/Etc, que não serão reutilizada na obra e entrega no depósito do Banrisul ) </t>
  </si>
  <si>
    <t>Hora técnica de eletricista para identificação Geral rede elétrica/lógica/telefônica (Quadros/Tomadas/Cabos/Rack/Pacth Panel/Etc)</t>
  </si>
  <si>
    <t>Certificação/Homologação cabeamento estruturado (Lógica/Telefone/CFTV)</t>
  </si>
  <si>
    <t>2. ENDEREÇO DE EXECUÇÃO/ENTREGA: AV. LIDO TAGLIARI Nº1022 ESTAÇÃO/RS</t>
  </si>
  <si>
    <t>3. PRAZO DE EXECUÇÃO/ENTREGA: 90 DIAS</t>
  </si>
  <si>
    <t>DESMOBILIZAÇÃO</t>
  </si>
  <si>
    <t>REVESTIMENTOS</t>
  </si>
  <si>
    <t>VIDRAÇARIA</t>
  </si>
  <si>
    <t>ACESSÓRIOS E METAIS SANITÁRIOS</t>
  </si>
  <si>
    <t>PROGRAMAÇÃO VISUAL</t>
  </si>
  <si>
    <t>INTERIORES</t>
  </si>
  <si>
    <t>DIVERSOS</t>
  </si>
  <si>
    <t>PROTEÇÃO CONTRA INCÊNDIOS</t>
  </si>
  <si>
    <t>REDE FRIGORÍGENA, DRENOS E ACESSÓRIOS</t>
  </si>
  <si>
    <t>INTERLIGAÇÕES ELÉTRICAS E DE COMANDO</t>
  </si>
  <si>
    <t>SISTEMA DE DISTRIBUIÇÃO DE AR</t>
  </si>
  <si>
    <t>EQUIPAMENTOS</t>
  </si>
  <si>
    <t>POTA DE AÇO DE ENROLAR (CORTINA METÁLICA)</t>
  </si>
  <si>
    <t xml:space="preserve">MONTAGEM DOS QUADROS DE DISTRIBUIÇÃO - ILUMINAÇÃO / TOMADAS E AC </t>
  </si>
  <si>
    <t>QUADROS DE DISTRIBUIÇÃO - ILUMINAÇÃO/TOMADAS/AR CONDICIONADO</t>
  </si>
  <si>
    <t>PONTOS DE ILUMINAÇÃO /TOMADAS e AR CONDICIONADO</t>
  </si>
  <si>
    <t>PONTOS DE ILUMINAÇÃO/TOMADAS/AR CONDICIONADO</t>
  </si>
  <si>
    <t>INSTALAÇÕES PARA SISTEMA DE ALARME E CFTV</t>
  </si>
  <si>
    <t>SERVIÇOS COMPLEMENTARES</t>
  </si>
  <si>
    <r>
      <t xml:space="preserve">1. OBJETO: </t>
    </r>
    <r>
      <rPr>
        <sz val="10"/>
        <color indexed="8"/>
        <rFont val="Calibri"/>
        <family val="2"/>
        <scheme val="minor"/>
      </rPr>
      <t>OBRAS CIVIS, INSTALAÇÕES ELÉTRICAS, LÓGICAS E MECÂNICAS NA AGÊNCIA ESTAÇÃO</t>
    </r>
  </si>
  <si>
    <t>2. ENDEREÇO DE EXECUÇÃO/ENTREGA: AV. LIDO TAGLIARI, 1022 - ESTAÇÃO/RS</t>
  </si>
  <si>
    <t xml:space="preserve">          - N.º4 (600x600x120mm) - Embutir</t>
  </si>
  <si>
    <t>Fornecer e instalar,Testeira T4 - 370, medindo 370X71X17cm, em chapa galvanizada vazada, com logomarca em acrílico termomoldada, conforme projeto e memorial descritivo padrão do Banco</t>
  </si>
  <si>
    <t>Cubo caixa -fachada retro iluminado - 65,0cm x 60,0cm modelo novo</t>
  </si>
  <si>
    <t>PÓRTICO BE - ATM 40x210 conforme padrão.</t>
  </si>
  <si>
    <t>Fornecer e instalar,Bandeira B2 - 135, medindo 135X45X15cm, em chapa galvanizada vazada, com logomarca em acrílico termomoldada, conforme projeto e memorial descritivo padrão do Banco</t>
  </si>
  <si>
    <t>Persianas verticais 100% PVC isento de chumbo, blackout, cor PLATINA, giro de 180º das lâminas de 90mm de largura; trilhos de alumínio anodizado, comandos em nylon e PVC e carrinhos de polipropileno, h=2,20m nas esquadrias indicadas no projetos executivo.</t>
  </si>
  <si>
    <t>Tinta acrílica fosca na  cor prata, referência cor prata c161 SUVINIL, parede interna plataforma (02 demãos)</t>
  </si>
  <si>
    <t>Tinta acrílica fosca na  cor pantone 300c paredes externa (fachada principal)  (02 demãos)</t>
  </si>
  <si>
    <t>Sanca cortineiro em gesso acartonado</t>
  </si>
  <si>
    <t>Porta de madeira semi-oca, medindo 80x210 com ferragens completas, com marco de madeira maciça, com pintura eletrostática na cor branco fosco</t>
  </si>
  <si>
    <t>Caixa de abrigo para extintor com visor e adesivo 75x30x25cm (interna)</t>
  </si>
  <si>
    <t>Fornecimento e Instalação de cortina metálica (porta de enrolar) com interface para automação, conforme especificações do "Memorial para Fornecimento e Instalação de Cortinas Metálicas com Interface para Automação – ver. 9.19".
- dimensões da porta: 2,65 m x 3,35 m (largura x altura)</t>
  </si>
  <si>
    <t>Reforço estrutural com pilarete metálico nas laterais da cortina, dimensão 100x100mm, h=3,75m</t>
  </si>
  <si>
    <t>Luminária de EMBUTIR em LED 34W / 3740lumens / 4000K, com corpo em chapa de aço tratada e pintada pelo sistema eletrostpatico a pó híbrido branco. IRC &gt; 80, Alto Fator de Potência, THD em conformidade com IEC 61000-3-2 - Vida util de 50.000h. Ref.: SLE-168 DA iNTRAL ou equivalente técnico.</t>
  </si>
  <si>
    <t>Luminária de EMBUTIR em LED 17W / 1870lumens / 4000K, com corpo em chapa de aço tratada e pintada pelo sistema eletrostpatico a pó híbrido branco. IRC &gt; 80, Alto Fator de Potência, THD em conformidade com IEC 61000-3-2 - Vida util de 50.000h. Ref.: SLE-168 DA iNTRAL ou equivalente técnico.</t>
  </si>
  <si>
    <t>3.6.1</t>
  </si>
  <si>
    <t>3.6.2</t>
  </si>
  <si>
    <t>3.7.1</t>
  </si>
  <si>
    <t>3.7.2</t>
  </si>
  <si>
    <t>3.7.3</t>
  </si>
  <si>
    <t>3.7.4</t>
  </si>
  <si>
    <t>3.7.5</t>
  </si>
  <si>
    <t>3.8.3</t>
  </si>
  <si>
    <t>3.12.1</t>
  </si>
  <si>
    <t>3.12.2</t>
  </si>
  <si>
    <t>3.12.3</t>
  </si>
  <si>
    <t>3.12.4</t>
  </si>
  <si>
    <t>Vidro laminado duplo 3x3mm incolor parte superior da esquadria (h=acima de 210cm)</t>
  </si>
  <si>
    <t>Massa acrílica sobre paredes de gesso e cortineiro</t>
  </si>
  <si>
    <t>Aplicação de selador  (parede gesso acartonado e cortineiro)  (02 demãos)</t>
  </si>
  <si>
    <t xml:space="preserve">Cortineiro com chapas de gesso acartonado </t>
  </si>
  <si>
    <t>Porcelanato 60x60cm, retificado, antederrapante, PEI 5, junta 1mm alinhada nos dois sentidos, consultar cor e especificação com a Unidade de Engenharia</t>
  </si>
  <si>
    <t>Caixilharia fixa em alumínio pintura eletrostática linha branca</t>
  </si>
  <si>
    <t>Porta 110x210cm de alumínio linha branca, perfil série 30, com ferragens, com 02 fechaduras tetrachave e fechadura normal com bloqueio para o lado externo</t>
  </si>
  <si>
    <t>Grade em alumínio  linha branca perfil tubular  horizontal  1/2" x 1" -  a ser acoplada à esquadria de alumínio, incluindo portas, h=210cm,   espaçamento a cada 12cm na SAA</t>
  </si>
  <si>
    <r>
      <t xml:space="preserve">Tinta acrílica fosca na  cor branco sobre paredes </t>
    </r>
    <r>
      <rPr>
        <b/>
        <sz val="10"/>
        <rFont val="Calibri"/>
        <family val="2"/>
        <scheme val="minor"/>
      </rPr>
      <t>internas</t>
    </r>
    <r>
      <rPr>
        <sz val="10"/>
        <rFont val="Calibri"/>
        <family val="2"/>
        <scheme val="minor"/>
      </rPr>
      <t xml:space="preserve"> de alvenaria e gesso acartonado, cortineiro . (02 demãos)</t>
    </r>
  </si>
  <si>
    <t>CONJUNTO MINISPLIT INVERTER, CAPACIDADE NOMINAL 24.000 BTU/H, EVAPORADORA MODELO BUILT IN (EMBUTIDO DUTO), QUENTE/FRIO, CONDENSADORA TIPO DESCARGA HORIZONTAL.</t>
  </si>
  <si>
    <t xml:space="preserve">Quadro de Força de EMBUTIR montado em caixa de comando com dimensões minimas de 900x550x150mm, com barramento DIN de FNT p/ 250A, placa de montagem - QGBT completo para 24 elementos (18 + 6) </t>
  </si>
  <si>
    <t>Quadro de Força de EMBUTIR montado em caixa de comando com dimensões minimas de 900x550x150mm, com barramento DIN de FNT p/ 150A, placa de montagem - Completo para 36 elementos (CD-1)</t>
  </si>
  <si>
    <t>Bacia sanitária de louça com caixa acoplada branca, com assento e acessórios - ref. Deca, linha Conforto Vogue Plus P515.17 (PCD)</t>
  </si>
  <si>
    <t>Bacia sanitária de louça com caixa acoplada, branca, com assento e acessórios - ref. Deca, linha Vogue Plus P505.17</t>
  </si>
  <si>
    <t>Lixeira para funcionários em PVC d=23,5cm - 11 litros</t>
  </si>
  <si>
    <t>Torneira bica móvel de mesa alta, cromada, para pia de cozinha - ref,  Deca, Targa, C40, 1167</t>
  </si>
  <si>
    <t>Torneira de mesa baixa, com fechamento automático para lavatório - ref. Decamatic Eco 1173C</t>
  </si>
  <si>
    <t>Torneira de mesa baixa, com acionamento por alavanca e fechamento automático para lavatório - ref. Decamatic Eco 1173C Conforto</t>
  </si>
  <si>
    <t>Desinstalação de Programação Visual Externa e Interna</t>
  </si>
  <si>
    <t>Desinstalação, desmontagem, embalagem, identificação e entrega na Bagergs - Av. Getúlio Vargas, 8.201 - Canoas/RS.</t>
  </si>
  <si>
    <t>Programação visual interna - placas  e acessórios</t>
  </si>
  <si>
    <t>Desinstalação Divisórias Internas e Mobiliário</t>
  </si>
  <si>
    <t>Desinstalação dos módulos de caixa</t>
  </si>
  <si>
    <t>Desinstalação, embalagem individualizada, identificação (local de origem, item, número de peças) e entrega na BAGERGS - Av. Getúlio Vargas, 8.201 - Canoas/RS.</t>
  </si>
  <si>
    <t>2.2.1</t>
  </si>
  <si>
    <t>Biombos em alumínio branco com película listrada - 115x140</t>
  </si>
  <si>
    <t>2.2.2</t>
  </si>
  <si>
    <t>Passa objetos em acrílico</t>
  </si>
  <si>
    <t>Demolição, remanejamento, remoção</t>
  </si>
  <si>
    <t>Retirada descaracterização e descarte de adesivos padrão vidros fachada e SAA com remoção de resíduos de cola</t>
  </si>
  <si>
    <t>Remoção de piso tátil em placas - com limpeza da cola</t>
  </si>
  <si>
    <t>Recomposição</t>
  </si>
  <si>
    <t>Fechamento do vão do Pórtico Banrisul Eletrônico - PÓRTICO BE - ATM, em esquadria de alumínio, vidro, fixação com baguete, medidas aproximadas do vão: 210x40 cm.</t>
  </si>
  <si>
    <t>Instalação de fechadura tipo sanduiche após a retirada do kit ATM do pórtico</t>
  </si>
  <si>
    <t>Bobina com 100m de Plástico bolha de 130cm para embalagem dos materiais e equipamentos.</t>
  </si>
  <si>
    <t>Limpeza final</t>
  </si>
  <si>
    <t>Transporte de conteiners para destinação e descarte dos resíduos de caliças, ferro, vidro, madeiras, alumínio, cerâmicas, gesso, etc, produzidos pela construção civil (atentar para observações e orientações no memorial descritivo)</t>
  </si>
  <si>
    <t>m³</t>
  </si>
  <si>
    <t>Destinação de resíduos com entrega de Manifesto de Transporte de Resíduos e o Recibo de Destinação de Resíduos por empresa licenciada (atentar para observações e orientações no memorial descritivo)</t>
  </si>
  <si>
    <t>Desinstalação e embalagem</t>
  </si>
  <si>
    <t>Desmontagem de infraestrutura de canaletas dutotec 73x25mm brancas e desinstalação elétrica e lógica dos módulos  de caixa e também deverá soltar os parafusos dos mesmos. Embalar e acondicionar adequadamente  para serem transportados e entregues em nosso depósito na BAGERGS,(Av. Getúlio Vargas, 8.201 - Canoas/RS).</t>
  </si>
  <si>
    <t>Desmontagem de infraestrutura canaletas dutotec 73x25mm brancas e desinstalação elétrica e lógica das máscaras dos ATMs. Embalar e acondicionar adequadamente  para serem transportados e entregues em nosso depósito na BAGERGS,(Av. Getúlio Vargas, 8.201 - Canoas/RS).</t>
  </si>
  <si>
    <t xml:space="preserve">OBRAS CIVIS - DESMOBILIZAÇÃO </t>
  </si>
  <si>
    <t>SUBTOTAL GERAL NOVO LOCAL</t>
  </si>
  <si>
    <t>IV</t>
  </si>
  <si>
    <t>V</t>
  </si>
  <si>
    <t>INSTALAÇÕES MECÂNICAS - DESMOBILIZAÇÃO</t>
  </si>
  <si>
    <t>VI</t>
  </si>
  <si>
    <t>SUBTOTAL INSTALAÇÕES MECÂNICAS - DESMOBILIZAÇÃO</t>
  </si>
  <si>
    <t>TOTAL GERAL - NOVO LOCAL E DESMOBILIZAÇÃO</t>
  </si>
  <si>
    <t>TOTAL GERAL -  DESMOBILIZAÇÃO</t>
  </si>
  <si>
    <t>Enc. Sociais SINAPI-RS OUT/2020</t>
  </si>
  <si>
    <t>ADMINISTRAÇÃO DE OBRA</t>
  </si>
  <si>
    <t>SERVIÇOS PRELIMINARES</t>
  </si>
  <si>
    <t>Atualização de projetos/"As built"</t>
  </si>
  <si>
    <t>DEMOLIÇÃO</t>
  </si>
  <si>
    <t>Rasgo em alvenaria para embutimento de instalações - largura 10cm</t>
  </si>
  <si>
    <t>Rasgo em contrapiso para embutimento de instalações - largura 10cm</t>
  </si>
  <si>
    <t>PAVIMENTAÇÃO</t>
  </si>
  <si>
    <t>DIVISÓRIAS / PAINÉIS / FORROS</t>
  </si>
  <si>
    <t>6.3</t>
  </si>
  <si>
    <t>6.4</t>
  </si>
  <si>
    <t>CARPINTARIA / MARCENARIA / MOBILIÁRIO</t>
  </si>
  <si>
    <t>8.1.1</t>
  </si>
  <si>
    <t>8.1.2</t>
  </si>
  <si>
    <t>8.1.3</t>
  </si>
  <si>
    <t>8.4.1</t>
  </si>
  <si>
    <t>8.4.2</t>
  </si>
  <si>
    <t>10.5</t>
  </si>
  <si>
    <t>10.6</t>
  </si>
  <si>
    <t>ACESSÓRIOS / LOUÇAS / METAIS PARA SANITÁRIOS / COZINHA</t>
  </si>
  <si>
    <t>12.2</t>
  </si>
  <si>
    <t>12.1.6</t>
  </si>
  <si>
    <t>12.1.7</t>
  </si>
  <si>
    <t>12.2.1</t>
  </si>
  <si>
    <t>12.2.1.1</t>
  </si>
  <si>
    <t>12.2.1.2</t>
  </si>
  <si>
    <t>12.2.1.3</t>
  </si>
  <si>
    <t>12.2.1.4</t>
  </si>
  <si>
    <t>12.2.1.5</t>
  </si>
  <si>
    <t>12.2.1.6</t>
  </si>
  <si>
    <t>12.2.2</t>
  </si>
  <si>
    <t>12.2.2.1</t>
  </si>
  <si>
    <t>12.2.2.2</t>
  </si>
  <si>
    <t>12.2.2.3</t>
  </si>
  <si>
    <t>12.2.2.4</t>
  </si>
  <si>
    <t>12.2.2.5</t>
  </si>
  <si>
    <t>12.2.2.6</t>
  </si>
  <si>
    <t>12.2.2.7</t>
  </si>
  <si>
    <t>12.2.2.8</t>
  </si>
  <si>
    <t>12.2.3</t>
  </si>
  <si>
    <t>12.2.3.1</t>
  </si>
  <si>
    <t>12.2.3.2</t>
  </si>
  <si>
    <t>12.2.3.3</t>
  </si>
  <si>
    <t>12.2.3.4</t>
  </si>
  <si>
    <t>12.2.3.5</t>
  </si>
  <si>
    <t>12.2.4</t>
  </si>
  <si>
    <t>12.2.4.1</t>
  </si>
  <si>
    <t>12.2.4.2</t>
  </si>
  <si>
    <t>12.2.4.3</t>
  </si>
  <si>
    <t>12.2.4.4</t>
  </si>
  <si>
    <t>12.2.4.5</t>
  </si>
  <si>
    <t>12.2.4.6</t>
  </si>
  <si>
    <t xml:space="preserve">Desinstalação de condicionador de ar split tipo  piso teto 36.000btu/h (unidade condensadora). Limpar, embalar e entregar na Bagergs Canoas/RS </t>
  </si>
  <si>
    <t xml:space="preserve">Desinstalação de condicionador de ar split tipo piso teto 36.000btu/h (unidade evaporadora). Limpar, embalar e entregar na Bagergs Canoas/RS </t>
  </si>
  <si>
    <t>13.1.1</t>
  </si>
  <si>
    <t>13.1.1.1</t>
  </si>
  <si>
    <t>13.1.1.2</t>
  </si>
  <si>
    <t>13.1.3</t>
  </si>
  <si>
    <t>13.1.3.1</t>
  </si>
  <si>
    <t>13.1.3.2</t>
  </si>
  <si>
    <t>13.1.4</t>
  </si>
  <si>
    <t>13.1.5</t>
  </si>
  <si>
    <t>14.3</t>
  </si>
  <si>
    <t>14.4</t>
  </si>
  <si>
    <t>14.5</t>
  </si>
  <si>
    <t>14.6</t>
  </si>
  <si>
    <t>14.7</t>
  </si>
  <si>
    <t>14.8</t>
  </si>
  <si>
    <t>14.9</t>
  </si>
  <si>
    <t>PROTEÇÃO CONTRA INCÊNDIO</t>
  </si>
  <si>
    <t>15.1</t>
  </si>
  <si>
    <t>15.1.1</t>
  </si>
  <si>
    <t>15.1.2</t>
  </si>
  <si>
    <t>15.2</t>
  </si>
  <si>
    <t>15.2.1</t>
  </si>
  <si>
    <t>15.2.2</t>
  </si>
  <si>
    <t>Instalação filtro na copa</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</si>
  <si>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</si>
  <si>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</si>
  <si>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</si>
  <si>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</si>
  <si>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</si>
  <si>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</si>
  <si>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</si>
  <si>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</si>
  <si>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</si>
  <si>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</si>
  <si>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</si>
  <si>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</si>
  <si>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</si>
  <si>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</si>
  <si>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</si>
  <si>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</si>
  <si>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</si>
  <si>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</si>
  <si>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</si>
  <si>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</si>
  <si>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</si>
  <si>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</si>
  <si>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Armário aéreo de MDF com revestimento em laminado melamínico branco, l:2,80m - a:1,00m - p: 0,35m, composto por armário, 2 portas acima da geladeira, 3 portas, acima da pia, nicho microondas sem portas e armárioa com 2 portas acima do microondas.</t>
  </si>
  <si>
    <t>Balcão de MDF com revestimento em laminado melamínico branco, l:2,20m - a:1,00m - p: 0,35m, composto por balcão com 3 portas e gaveteiro de 3 gavetas.</t>
  </si>
  <si>
    <t xml:space="preserve">Sifão flexível para pia </t>
  </si>
  <si>
    <t>Lavatório  de louça branca, completo, com coluna suspensa, incluindo engate em malha de aço e sifão -  ref. Deca, linha Vogue Plus - L51.17</t>
  </si>
  <si>
    <t>Lavatório oval de louça branca, sobrepor, incluindo engate em malha de aço e sifão -  ref. Deca, linha Vogue Plus - L61.17</t>
  </si>
  <si>
    <t>Fornecimento e instalação de barras em aço inox com 40cm, diâmetro 40mm.</t>
  </si>
  <si>
    <t>Fornecimento e instalação de barras em aço inox com 70cm, diâmetro 40mm.</t>
  </si>
  <si>
    <t>Fornecimento e instalação de barras em aço inox com 80cm, diâmetro 40mm.</t>
  </si>
  <si>
    <t>Bancada em granito cinza andorinha 2cm espessura com bordas arredondadas e saia, completo, com espelhos, suportes e furação para lixeira Tampo em Granito Cinza Andorinha 155x50cm, completo, com espelhos, suportes e furação para lixeira - Sanitário Masculino</t>
  </si>
  <si>
    <t>Bancada em granito cinza andorinha 2cm espessura com bordas arredondadas e saia, completo, com espelhos, suportes e furação para lixeira Tampo em Granito Cinza Andorinha 155x50cm, completo, com espelhos, suportes e furação para lixeira - Sanitário Feminino</t>
  </si>
  <si>
    <t>Torneira bica móvel de parede, cromada, para  tanque – ref,  Deca, Targa, C40, 1168</t>
  </si>
  <si>
    <t>Tanque de louça com coluna, 600x500x330mm, capacidade 40l - ref. Deca, TQ03.17, com acessórios e sifão.</t>
  </si>
  <si>
    <r>
      <t xml:space="preserve"> m</t>
    </r>
    <r>
      <rPr>
        <vertAlign val="superscript"/>
        <sz val="8"/>
        <rFont val="Arial"/>
        <family val="2"/>
      </rPr>
      <t>2</t>
    </r>
  </si>
  <si>
    <t>Lixeiras recicláveis com tampa basculante d=30cm - PVC -  47 litros</t>
  </si>
  <si>
    <t>Lixeira com tampa basculante - PVC - d=18,5cm  - 7,8 litros</t>
  </si>
  <si>
    <t>Cuba inox 56cm x 34cm para pia da cozinha</t>
  </si>
  <si>
    <t>Madeira</t>
  </si>
  <si>
    <t>Ferragens</t>
  </si>
  <si>
    <t>SUBTOTAL INFRAESTRUTURA ELÉTRICA DESMOBILIZAÇÃO</t>
  </si>
  <si>
    <t>Desinstalar, desmontar, embalar em plástico bolha e caixotes de madeira, identificar e entregar na BAGERGS em Canoas/RS: da porta giratória existente da agência atual (por empresa homologada pelo fabricante)</t>
  </si>
  <si>
    <r>
      <t xml:space="preserve">Porta Equipamentos branco Dutotec  Ref. DT.66844.10 p/tres blocos com, </t>
    </r>
    <r>
      <rPr>
        <b/>
        <sz val="10"/>
        <rFont val="Calibri"/>
        <family val="2"/>
        <scheme val="minor"/>
      </rPr>
      <t>DUAS tomadas tipo bloco NBR.20A Ref. DT.99230.00 (PRETA), mais um bloco cego Ref. DT 99430.00 ou similar.</t>
    </r>
  </si>
  <si>
    <r>
      <t xml:space="preserve">Porta Equipamentos branco Ref. DT.63440.10 p/tres blocos, sendo </t>
    </r>
    <r>
      <rPr>
        <b/>
        <sz val="10"/>
        <rFont val="Calibri"/>
        <family val="2"/>
        <scheme val="minor"/>
      </rPr>
      <t>UM bloco c/ UMA tomada NBR.20A  Ref. DT.99231.00 (Vermelha), mais dois bloco cegos Ref. DT 99430.00</t>
    </r>
  </si>
  <si>
    <r>
      <t xml:space="preserve">Porta Equipamentos branco Dutotec  Ref. DT.66844.10 p/tres blocos com, </t>
    </r>
    <r>
      <rPr>
        <b/>
        <sz val="10"/>
        <rFont val="Calibri"/>
        <family val="2"/>
        <scheme val="minor"/>
      </rPr>
      <t>DUAS tomadas tipo bloco NBR.20A Ref. DT.99232.00 (AZUL), mais um bloco cego Ref. DT 99430.00 ou similar.</t>
    </r>
  </si>
  <si>
    <t>Caixa de comando 500x400x170mm c/ acessórios - (CD-Timer)</t>
  </si>
  <si>
    <t>Porta Equipamentos branco Ref. DT.63450.10 com UM(1) bloco c/RJ.45 Cat.5e  Ref. DT.99530.00OU similar.</t>
  </si>
  <si>
    <t>Porta Equipamentos branco Ref. DT.63450.10 com DOIS bloco c/RJ.45 Cat.5e  Ref. DT.99530.00OU similar.</t>
  </si>
  <si>
    <t xml:space="preserve"> Porta Equipamentos branco  para canaleta de aluminio p/tres blocos sendo um bloco c/RJ.45 e mais dois blocos cegos.</t>
  </si>
  <si>
    <t>Porta Equipamentos branco  para canaleta de aluminio p/tres blocos sendo dois blocos c/RJ.45 e mais um bloco cego.</t>
  </si>
  <si>
    <t>Porta Equipamentos branco  para canaleta de aluminio p/tres blocos sendo tres blocos c/RJ.45.</t>
  </si>
  <si>
    <t>Porta Equipamentos branco Ref. DT.66844.10 p/tres blocos com, UM bloco com furo central, mais dois blocos cegos Ref. DT 99430.00 ou similar</t>
  </si>
  <si>
    <t>Testeira 254x54cm da fachada da agência atual</t>
  </si>
  <si>
    <t>Pórtico eletrônico agência atual</t>
  </si>
  <si>
    <t>Complementos da testeira da agência atual</t>
  </si>
  <si>
    <t>conj</t>
  </si>
  <si>
    <t>Descarte de porta cartazes modelo antigo com os acessórios</t>
  </si>
  <si>
    <t>Remoção e descarte de divisórias na sala de auto atendimento e caixas</t>
  </si>
  <si>
    <t>Desinstalação de TV corporativa até 55" e suporte articulado.</t>
  </si>
  <si>
    <t>Desinstalação da dispensadora de senhas e Monitor de senhas.</t>
  </si>
  <si>
    <t>Desmontagem de leitora de cartões pórtico "Banrisul Eletrônico". Descartar adequadamente o material.</t>
  </si>
  <si>
    <t>Desmontagem de eletrodutos e caixas petrolets diametro 25mm existentes em paredes de elétrica estabilizada e lógica. Todo o material deverá ser descartado.</t>
  </si>
  <si>
    <t>Desmontagem de infraestrutura de acessórios dutotec tipo caixa 10x10, curvas horizontal e vertical . Descartar adequadamente todo o material.</t>
  </si>
  <si>
    <t>Desmontagem e descarte de Rack 10Us. Descartar adequadamente  todo o material.</t>
  </si>
  <si>
    <t>Desmontagem de canaletas de PVC RD70, extensões elétricas com caixa petrolet e 02 tomadas padrão antigo, patch cords. Descartar adequadamente  todo o material.</t>
  </si>
  <si>
    <t>Desmontagem de infraestrutura elétrica e lógica das paredes e piso, como canaletas dutotec (73x25mm + 73x45mm) e porta equipamentos cinzas com 02 tomadas pretas modelo antigo em 1 ou 2 RJ45 Fêmeas ou tomadas RJ11 padrão telebrás. Descartar adequadamento todo o Material</t>
  </si>
  <si>
    <t>Desmontagem e embalagem com plástico bolha de CD ESTAB DE SOBREPOR de 24 elementos com espaço para geral tripolar de 3x50A, 22 minidisjuntores 5SX1 de 16A a 20A, 07 DRS bipolares 25A/30mA. Embalar com plastibolha e identificar todo o material. Acondicionados adequadamente para serem transportados e entregues em nosso depósito na BAGERGS,(Av. Getúlio Vargas, 8.201 - Canoas/RS).</t>
  </si>
  <si>
    <t>Desmontagem de infraestrutura elétrica de eletrodutos/canaletas dutotec, CDBK ATLANTA/CEMAR de sobrepor de 18 elementos com geral tripolar de 50A, 02 disjuntores tripolares de 50A, 01 monopolar de 20A, Banco de Capacitor de 2,0kVAR, Caixa e Chave Reversora U4/63V. Embalar com plastibolha e identificar todo o material. Acondicionados adequadamente  para serem transportados e entregues em nosso depósito na BAGERGS,(Av. Getúlio Vargas, 8.201 - Canoas/RS).</t>
  </si>
  <si>
    <t>Desmontagem de cabos alimentadores 10,00mm² da infraestrutura elétrica de eletrodutos/canaletas dutotec do CDBK ATLANTA de sobrepor de 18 elementos até QGBT/CD01. Embalar com plastibolha e identificar todo o material. Acondicionados adequadamente  para serem transportados e entregues em nosso depósito na BAGERGS,(Av. Getúlio Vargas, 8.201 - Canoas/RS).</t>
  </si>
  <si>
    <t>Desmontagem de infraestrutura elétrica de canaletas dutotec, CD TIMER (4 Timers COEL e 03 Contatoras) e acessórios. Todo o material deverá ser descartado adequadamente.</t>
  </si>
  <si>
    <t>Desmontagem de infraestrutura de Automação de elétrica estabilizada, cabos elétricos de 2,5mm² a 16mm². Deverão ensacar em separado os cabos elétricos . Acondicionados adequadamente  para serem transportados e entregues em nosso depósito na BAGERGS,(Av. Getúlio Vargas, 8.201 - Canoas/RS).</t>
  </si>
  <si>
    <t>Desmontagem de infraestrutura de Automação, da Rede Estruturada de Cabos de rede lógica UTP cat 5e. Todos os cabos da rede estruturada acima do forro em eletrodutos ou em eletrocalhas deverão ser retirados. Deverão ensacar em separado os cabos de Rede UTP. Acondicionados adequadamente  para serem transportados e entregues em nosso depósito na BAGERGS,(Av. Getúlio Vargas, 8.201 - Canoas/RS).</t>
  </si>
  <si>
    <t>Desmontagem de infraestrutura de eletrodutos, refletores HQI/LED com suportes de ferro e desinstalação elétrica dos pontos das Logomarcas. Embalar e acondicionar adequadamente  para serem transportados e entregues em nosso depósito na BAGERGS,(Av. Getúlio Vargas, 8.201 - Canoas/RS).</t>
  </si>
  <si>
    <t>Desmontagem de infraestrutura de canaletas dutotec 73x25mm brancas e desinstalação elétrica e lógica do Dispensador/Monitor de Senhas, Suporte e TV Corporativa de 42". Embalar e acondicionar adequadamente  para serem transportados e entregues em nosso depósito na BAGERGS,(Av. Getúlio Vargas, 8.201 - Canoas/RS).</t>
  </si>
  <si>
    <t>INSTALAÇÕES ELÉTRICAS - DESMOBILIZAÇÃO</t>
  </si>
  <si>
    <t>DESMOBILIZAÇÃO DE AGÊNCIA</t>
  </si>
  <si>
    <t>1.17</t>
  </si>
  <si>
    <t>1.18</t>
  </si>
  <si>
    <t>Alumínio</t>
  </si>
  <si>
    <t>Aço</t>
  </si>
  <si>
    <t>Placa de impacto em chapa em aço inox aplicada na base inferior da porta em madeira do sanitário PNE em ambas as faces</t>
  </si>
  <si>
    <t>Forro acústico de Fibra Mineral Removível, modulação 625x1250x13mm, apoiados em perfis metálicos tipo "T" suspensos por perfis rígidos - ref. Armstrong, Encore</t>
  </si>
  <si>
    <t>Máscara padrão novo para máquinas de autoatendimento com tampões 60X80CM</t>
  </si>
  <si>
    <t xml:space="preserve">Administração da obra direta no local - 3% do custo total da obra </t>
  </si>
  <si>
    <t>Bancada de granito cinza andorinha, e=20mm para pia de 2,25m x 0,60m e para balcão, mais bordas e espelho</t>
  </si>
  <si>
    <t xml:space="preserve">TOTAL GERAL </t>
  </si>
  <si>
    <t>7.4</t>
  </si>
  <si>
    <t>7.5</t>
  </si>
  <si>
    <t>PAVIMENTAÇÕES</t>
  </si>
  <si>
    <t>1. OBJETO: OBRAS CIVIS, INSTALAÇÕES ELÉTRICAS, LÓGICAS E MECÂNICAS PARA TROCA DE LOCAL DA AG. ESTAÇÃO</t>
  </si>
  <si>
    <t>SERRALHARIA</t>
  </si>
  <si>
    <t>ADMINISTRAÇÃO, SERVIÇOS INICIAIS, DEMOLIÇÕES</t>
  </si>
  <si>
    <t>PORTA DETECTORA DE METAIS</t>
  </si>
  <si>
    <t>INSTALAÇÕES ELÉTRICA E SINAL</t>
  </si>
  <si>
    <t>INSTALAÇÕES DADOS/CONTROLE/TELEFÔNICAS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</si>
</sst>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R$&quot;\ #,##0.00;[Red]\-&quot;R$&quot;\ #,##0.00"/>
    <numFmt numFmtId="44" formatCode="_-&quot;R$&quot;\ * #,##0.00_-;\-&quot;R$&quot;\ * #,##0.00_-;_-&quot;R$&quot;\ * &quot;-&quot;??_-;_-@_-"/>
    <numFmt numFmtId="43" formatCode="_-* #,##0.00_-;\-* #,##0.00_-;_-* &quot;-&quot;??_-;_-@_-"/>
    <numFmt numFmtId="164" formatCode="&quot;R$&quot;#,##0.00_);[Red]\(&quot;R$&quot;#,##0.00\)"/>
    <numFmt numFmtId="165" formatCode="#,##0.00;[Red]#,##0.00"/>
    <numFmt numFmtId="166" formatCode="* #,##0.00\ ;\-* #,##0.00\ ;* \-#\ ;@\ "/>
    <numFmt numFmtId="167" formatCode="mmmm\,\ yyyy;@"/>
    <numFmt numFmtId="168" formatCode="#,##0_ ;[Red]\-#,##0\ "/>
  </numFmts>
  <fonts count="33">
    <font>
      <sz val="10"/>
      <name val="MS Sans Serif"/>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b/>
      <sz val="10"/>
      <color indexed="8"/>
      <name val="Calibri"/>
      <family val="2"/>
      <scheme val="minor"/>
    </font>
    <font>
      <sz val="10"/>
      <color indexed="8"/>
      <name val="Calibri"/>
      <family val="2"/>
      <scheme val="minor"/>
    </font>
    <font>
      <sz val="10"/>
      <name val="Arial"/>
      <family val="2"/>
      <charset val="204"/>
    </font>
    <font>
      <sz val="7"/>
      <name val="Calibri"/>
      <family val="2"/>
      <scheme val="minor"/>
    </font>
    <font>
      <sz val="8"/>
      <name val="MS Sans Serif"/>
    </font>
    <font>
      <sz val="10"/>
      <name val="Calibri (Corpo)"/>
    </font>
    <font>
      <vertAlign val="superscript"/>
      <sz val="8"/>
      <name val="Arial"/>
      <family val="2"/>
    </font>
  </fonts>
  <fills count="7">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47">
    <border>
      <left/>
      <right/>
      <top/>
      <bottom/>
      <diagonal/>
    </border>
    <border>
      <left/>
      <right/>
      <top style="hair">
        <color indexed="64"/>
      </top>
      <bottom style="hair">
        <color indexed="64"/>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thin">
        <color theme="3"/>
      </top>
      <bottom style="hair">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thin">
        <color theme="3"/>
      </top>
      <bottom style="thin">
        <color theme="3"/>
      </bottom>
      <diagonal/>
    </border>
    <border>
      <left style="hair">
        <color theme="3"/>
      </left>
      <right style="hair">
        <color theme="3"/>
      </right>
      <top style="thin">
        <color theme="3"/>
      </top>
      <bottom style="hair">
        <color theme="3"/>
      </bottom>
      <diagonal/>
    </border>
    <border>
      <left style="hair">
        <color theme="3"/>
      </left>
      <right style="hair">
        <color theme="3"/>
      </right>
      <top/>
      <bottom style="hair">
        <color theme="3"/>
      </bottom>
      <diagonal/>
    </border>
    <border>
      <left style="hair">
        <color theme="3"/>
      </left>
      <right style="hair">
        <color theme="3"/>
      </right>
      <top style="medium">
        <color theme="3"/>
      </top>
      <bottom style="medium">
        <color theme="3"/>
      </bottom>
      <diagonal/>
    </border>
    <border>
      <left/>
      <right/>
      <top style="hair">
        <color theme="3"/>
      </top>
      <bottom/>
      <diagonal/>
    </border>
    <border>
      <left style="hair">
        <color theme="3"/>
      </left>
      <right style="hair">
        <color theme="3"/>
      </right>
      <top/>
      <bottom/>
      <diagonal/>
    </border>
    <border>
      <left/>
      <right/>
      <top style="hair">
        <color auto="1"/>
      </top>
      <bottom/>
      <diagonal/>
    </border>
    <border>
      <left style="hair">
        <color theme="3"/>
      </left>
      <right style="hair">
        <color theme="3"/>
      </right>
      <top style="hair">
        <color auto="1"/>
      </top>
      <bottom/>
      <diagonal/>
    </border>
    <border>
      <left/>
      <right/>
      <top/>
      <bottom style="hair">
        <color auto="1"/>
      </bottom>
      <diagonal/>
    </border>
    <border>
      <left style="hair">
        <color theme="3"/>
      </left>
      <right style="hair">
        <color theme="3"/>
      </right>
      <top style="hair">
        <color indexed="64"/>
      </top>
      <bottom style="hair">
        <color indexed="64"/>
      </bottom>
      <diagonal/>
    </border>
    <border>
      <left style="hair">
        <color theme="3"/>
      </left>
      <right style="hair">
        <color theme="3"/>
      </right>
      <top style="hair">
        <color theme="3"/>
      </top>
      <bottom/>
      <diagonal/>
    </border>
    <border>
      <left style="hair">
        <color theme="3"/>
      </left>
      <right style="hair">
        <color theme="3"/>
      </right>
      <top/>
      <bottom style="thin">
        <color theme="3"/>
      </bottom>
      <diagonal/>
    </border>
    <border>
      <left style="hair">
        <color theme="3"/>
      </left>
      <right style="hair">
        <color theme="3"/>
      </right>
      <top/>
      <bottom style="hair">
        <color auto="1"/>
      </bottom>
      <diagonal/>
    </border>
    <border>
      <left style="hair">
        <color theme="3"/>
      </left>
      <right style="hair">
        <color theme="3"/>
      </right>
      <top style="thin">
        <color theme="3"/>
      </top>
      <bottom/>
      <diagonal/>
    </border>
    <border>
      <left style="hair">
        <color theme="3"/>
      </left>
      <right/>
      <top style="thin">
        <color theme="3"/>
      </top>
      <bottom style="thin">
        <color theme="3"/>
      </bottom>
      <diagonal/>
    </border>
    <border>
      <left style="hair">
        <color theme="3"/>
      </left>
      <right style="hair">
        <color theme="3"/>
      </right>
      <top style="thin">
        <color theme="3"/>
      </top>
      <bottom style="medium">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s>
  <cellStyleXfs count="32">
    <xf numFmtId="0" fontId="0" fillId="0" borderId="0"/>
    <xf numFmtId="44" fontId="5" fillId="0" borderId="0" applyFont="0" applyFill="0" applyBorder="0" applyAlignment="0" applyProtection="0"/>
    <xf numFmtId="44" fontId="2" fillId="0" borderId="0" applyFont="0" applyFill="0" applyBorder="0" applyAlignment="0" applyProtection="0"/>
    <xf numFmtId="0" fontId="3" fillId="0" borderId="0">
      <alignment vertical="center"/>
    </xf>
    <xf numFmtId="0" fontId="4" fillId="0" borderId="0"/>
    <xf numFmtId="0" fontId="5" fillId="0" borderId="0"/>
    <xf numFmtId="0" fontId="2" fillId="0" borderId="0"/>
    <xf numFmtId="40" fontId="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15" fillId="0" borderId="0" applyFont="0" applyFill="0" applyBorder="0" applyAlignment="0" applyProtection="0"/>
    <xf numFmtId="0" fontId="18" fillId="0" borderId="0"/>
    <xf numFmtId="9" fontId="18" fillId="0" borderId="0" applyBorder="0" applyProtection="0"/>
    <xf numFmtId="166" fontId="18" fillId="0" borderId="0" applyBorder="0" applyProtection="0"/>
    <xf numFmtId="164" fontId="2" fillId="0" borderId="0" applyFont="0" applyFill="0" applyBorder="0" applyAlignment="0" applyProtection="0"/>
    <xf numFmtId="9" fontId="2" fillId="0" borderId="0" applyFont="0" applyFill="0" applyBorder="0" applyAlignment="0" applyProtection="0"/>
    <xf numFmtId="40"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2" fillId="0" borderId="0">
      <alignment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8" fontId="2" fillId="0" borderId="0" applyFont="0" applyFill="0" applyBorder="0" applyAlignment="0" applyProtection="0"/>
    <xf numFmtId="44" fontId="1" fillId="0" borderId="0" applyFont="0" applyFill="0" applyBorder="0" applyAlignment="0" applyProtection="0"/>
    <xf numFmtId="0" fontId="2" fillId="0" borderId="0">
      <alignment vertical="center"/>
    </xf>
    <xf numFmtId="0" fontId="2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cellStyleXfs>
  <cellXfs count="324">
    <xf numFmtId="0" fontId="0" fillId="0" borderId="0" xfId="0"/>
    <xf numFmtId="0" fontId="16" fillId="0" borderId="0" xfId="0" applyFont="1" applyProtection="1">
      <protection hidden="1"/>
    </xf>
    <xf numFmtId="0" fontId="17" fillId="0" borderId="0" xfId="0" applyFont="1" applyProtection="1">
      <protection hidden="1"/>
    </xf>
    <xf numFmtId="0" fontId="16" fillId="0" borderId="0" xfId="0" applyFont="1" applyFill="1" applyProtection="1">
      <protection hidden="1"/>
    </xf>
    <xf numFmtId="0" fontId="16" fillId="0" borderId="0" xfId="0" applyFont="1" applyFill="1" applyBorder="1" applyAlignment="1" applyProtection="1">
      <protection hidden="1"/>
    </xf>
    <xf numFmtId="0" fontId="16" fillId="0" borderId="0" xfId="0" applyFont="1" applyFill="1" applyBorder="1" applyProtection="1">
      <protection hidden="1"/>
    </xf>
    <xf numFmtId="10" fontId="13" fillId="0" borderId="1" xfId="0" applyNumberFormat="1" applyFont="1" applyFill="1" applyBorder="1" applyAlignment="1" applyProtection="1">
      <alignment horizontal="right" vertical="center" wrapText="1"/>
      <protection hidden="1"/>
    </xf>
    <xf numFmtId="0" fontId="9" fillId="0"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14"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7" fillId="0" borderId="0" xfId="0" applyFont="1" applyFill="1" applyAlignment="1" applyProtection="1">
      <alignment vertical="center" wrapText="1"/>
      <protection hidden="1"/>
    </xf>
    <xf numFmtId="2" fontId="8" fillId="0" borderId="0" xfId="0" applyNumberFormat="1" applyFont="1" applyFill="1" applyAlignment="1" applyProtection="1">
      <alignment horizontal="center" vertical="center" wrapText="1"/>
      <protection hidden="1"/>
    </xf>
    <xf numFmtId="0" fontId="8" fillId="0" borderId="0" xfId="0" applyFont="1" applyFill="1" applyAlignment="1" applyProtection="1">
      <alignment horizontal="center" vertical="center" wrapText="1"/>
      <protection hidden="1"/>
    </xf>
    <xf numFmtId="0" fontId="6" fillId="0" borderId="0" xfId="0" applyFont="1" applyFill="1" applyBorder="1" applyAlignment="1" applyProtection="1">
      <alignment vertical="center"/>
      <protection hidden="1"/>
    </xf>
    <xf numFmtId="0" fontId="8" fillId="0" borderId="0" xfId="0" applyFont="1" applyProtection="1">
      <protection hidden="1"/>
    </xf>
    <xf numFmtId="0" fontId="6" fillId="0" borderId="0" xfId="0" applyFont="1" applyBorder="1" applyAlignment="1" applyProtection="1">
      <alignment vertical="center"/>
      <protection hidden="1"/>
    </xf>
    <xf numFmtId="0" fontId="6" fillId="2" borderId="0" xfId="0" applyFont="1" applyFill="1" applyBorder="1" applyAlignment="1" applyProtection="1">
      <alignment vertical="center"/>
      <protection hidden="1"/>
    </xf>
    <xf numFmtId="0" fontId="24" fillId="0" borderId="0" xfId="0" applyFont="1" applyProtection="1">
      <protection hidden="1"/>
    </xf>
    <xf numFmtId="0" fontId="6" fillId="0" borderId="0" xfId="0" applyFont="1" applyProtection="1">
      <protection hidden="1"/>
    </xf>
    <xf numFmtId="0" fontId="8" fillId="0" borderId="4" xfId="0" applyFont="1" applyBorder="1" applyProtection="1">
      <protection hidden="1"/>
    </xf>
    <xf numFmtId="0" fontId="8" fillId="0" borderId="0" xfId="0" applyFont="1" applyBorder="1" applyProtection="1">
      <protection hidden="1"/>
    </xf>
    <xf numFmtId="0" fontId="8" fillId="0" borderId="2" xfId="0" applyFont="1" applyBorder="1" applyProtection="1">
      <protection hidden="1"/>
    </xf>
    <xf numFmtId="0" fontId="12" fillId="0" borderId="0" xfId="0" applyFont="1" applyFill="1" applyBorder="1" applyAlignment="1" applyProtection="1">
      <alignment horizontal="right" vertical="center" wrapText="1"/>
      <protection hidden="1"/>
    </xf>
    <xf numFmtId="0" fontId="12" fillId="0" borderId="7" xfId="0" applyFont="1" applyFill="1" applyBorder="1" applyAlignment="1" applyProtection="1">
      <alignment horizontal="right" vertical="center" wrapText="1"/>
      <protection hidden="1"/>
    </xf>
    <xf numFmtId="0" fontId="6" fillId="0" borderId="9" xfId="0" applyNumberFormat="1" applyFont="1" applyFill="1" applyBorder="1" applyAlignment="1" applyProtection="1">
      <alignment horizontal="right" vertical="center" wrapText="1"/>
      <protection hidden="1"/>
    </xf>
    <xf numFmtId="0" fontId="6" fillId="0" borderId="9" xfId="0" applyFont="1" applyFill="1" applyBorder="1" applyAlignment="1" applyProtection="1">
      <alignment horizontal="justify" vertical="center" wrapText="1"/>
      <protection hidden="1"/>
    </xf>
    <xf numFmtId="0" fontId="8" fillId="0" borderId="9" xfId="0" applyFont="1" applyFill="1" applyBorder="1" applyAlignment="1" applyProtection="1">
      <alignment horizontal="center" vertical="center" wrapText="1"/>
      <protection hidden="1"/>
    </xf>
    <xf numFmtId="4" fontId="8" fillId="0" borderId="9" xfId="0" applyNumberFormat="1" applyFont="1" applyFill="1" applyBorder="1" applyAlignment="1" applyProtection="1">
      <alignment horizontal="right" vertical="center" wrapText="1"/>
      <protection hidden="1"/>
    </xf>
    <xf numFmtId="0" fontId="6" fillId="0" borderId="16" xfId="0" applyNumberFormat="1" applyFont="1" applyFill="1" applyBorder="1" applyAlignment="1" applyProtection="1">
      <alignment horizontal="right" vertical="center" wrapText="1"/>
      <protection hidden="1"/>
    </xf>
    <xf numFmtId="0" fontId="6" fillId="0" borderId="16" xfId="0" applyFont="1" applyFill="1" applyBorder="1" applyAlignment="1" applyProtection="1">
      <alignment horizontal="justify" vertical="center" wrapText="1"/>
      <protection hidden="1"/>
    </xf>
    <xf numFmtId="0" fontId="8" fillId="0" borderId="16" xfId="0" applyFont="1" applyFill="1" applyBorder="1" applyAlignment="1" applyProtection="1">
      <alignment horizontal="center" vertical="center" wrapText="1"/>
      <protection hidden="1"/>
    </xf>
    <xf numFmtId="4" fontId="8" fillId="0" borderId="16" xfId="0" applyNumberFormat="1" applyFont="1" applyFill="1" applyBorder="1" applyAlignment="1" applyProtection="1">
      <alignment horizontal="right" vertical="center" wrapText="1"/>
      <protection hidden="1"/>
    </xf>
    <xf numFmtId="0" fontId="6" fillId="0" borderId="0" xfId="0" applyFont="1" applyBorder="1" applyProtection="1">
      <protection hidden="1"/>
    </xf>
    <xf numFmtId="0" fontId="6" fillId="0" borderId="11" xfId="0" applyFont="1" applyBorder="1" applyProtection="1">
      <protection hidden="1"/>
    </xf>
    <xf numFmtId="0" fontId="6" fillId="0" borderId="11" xfId="0" applyFont="1" applyFill="1" applyBorder="1" applyAlignment="1" applyProtection="1">
      <alignment vertical="center"/>
      <protection hidden="1"/>
    </xf>
    <xf numFmtId="10" fontId="6" fillId="2" borderId="11" xfId="10" applyNumberFormat="1" applyFont="1" applyFill="1" applyBorder="1" applyAlignment="1" applyProtection="1">
      <alignment vertical="center"/>
      <protection hidden="1"/>
    </xf>
    <xf numFmtId="0" fontId="8" fillId="0" borderId="9" xfId="0" applyFont="1" applyBorder="1" applyAlignment="1" applyProtection="1">
      <alignment horizontal="center" vertical="center"/>
      <protection hidden="1"/>
    </xf>
    <xf numFmtId="0" fontId="8" fillId="0" borderId="9" xfId="0" applyFont="1" applyBorder="1" applyAlignment="1" applyProtection="1">
      <alignment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center"/>
      <protection hidden="1"/>
    </xf>
    <xf numFmtId="0" fontId="8" fillId="2" borderId="9" xfId="0" applyFont="1" applyFill="1" applyBorder="1" applyAlignment="1" applyProtection="1">
      <alignment vertical="center"/>
      <protection hidden="1"/>
    </xf>
    <xf numFmtId="0" fontId="8" fillId="0" borderId="10" xfId="0" applyFont="1" applyBorder="1" applyAlignment="1" applyProtection="1">
      <alignment horizontal="center" vertical="center"/>
      <protection hidden="1"/>
    </xf>
    <xf numFmtId="0" fontId="8" fillId="0" borderId="10" xfId="0" applyFont="1" applyBorder="1" applyAlignment="1" applyProtection="1">
      <alignment vertical="center"/>
      <protection hidden="1"/>
    </xf>
    <xf numFmtId="0" fontId="8" fillId="0" borderId="12" xfId="0" applyFont="1" applyBorder="1" applyAlignment="1" applyProtection="1">
      <alignment horizontal="center" vertical="center"/>
      <protection hidden="1"/>
    </xf>
    <xf numFmtId="0" fontId="8" fillId="0" borderId="12" xfId="0" applyFont="1" applyBorder="1" applyAlignment="1" applyProtection="1">
      <alignment vertical="center"/>
      <protection hidden="1"/>
    </xf>
    <xf numFmtId="0" fontId="8" fillId="2" borderId="12" xfId="0" applyFont="1" applyFill="1" applyBorder="1" applyAlignment="1" applyProtection="1">
      <alignment vertical="center"/>
      <protection hidden="1"/>
    </xf>
    <xf numFmtId="0" fontId="14" fillId="0" borderId="13" xfId="0" applyFont="1" applyBorder="1" applyAlignment="1" applyProtection="1">
      <alignment horizontal="center" vertical="center"/>
      <protection hidden="1"/>
    </xf>
    <xf numFmtId="0" fontId="14" fillId="2" borderId="13" xfId="0" applyFont="1" applyFill="1" applyBorder="1" applyAlignment="1" applyProtection="1">
      <alignment vertical="center"/>
      <protection hidden="1"/>
    </xf>
    <xf numFmtId="10" fontId="8" fillId="2" borderId="0" xfId="10" applyNumberFormat="1" applyFont="1" applyFill="1" applyBorder="1" applyAlignment="1" applyProtection="1">
      <alignment vertical="center"/>
      <protection hidden="1"/>
    </xf>
    <xf numFmtId="10" fontId="8" fillId="0" borderId="0" xfId="10" applyNumberFormat="1" applyFont="1" applyBorder="1" applyAlignment="1" applyProtection="1">
      <alignment vertical="center"/>
      <protection hidden="1"/>
    </xf>
    <xf numFmtId="0" fontId="6" fillId="0" borderId="0" xfId="0" applyFont="1" applyFill="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4" fontId="8" fillId="0" borderId="20" xfId="0" applyNumberFormat="1" applyFont="1" applyFill="1" applyBorder="1" applyAlignment="1" applyProtection="1">
      <alignment horizontal="right" vertical="center" wrapText="1"/>
      <protection hidden="1"/>
    </xf>
    <xf numFmtId="4" fontId="8" fillId="0" borderId="21" xfId="0" applyNumberFormat="1" applyFont="1" applyFill="1" applyBorder="1" applyAlignment="1" applyProtection="1">
      <alignment horizontal="right" vertical="center" wrapText="1"/>
      <protection hidden="1"/>
    </xf>
    <xf numFmtId="4" fontId="6" fillId="0" borderId="23" xfId="0" applyNumberFormat="1" applyFont="1" applyFill="1" applyBorder="1" applyAlignment="1" applyProtection="1">
      <alignment horizontal="right" vertical="center" wrapText="1"/>
      <protection hidden="1"/>
    </xf>
    <xf numFmtId="0" fontId="7" fillId="0" borderId="0" xfId="0" applyFont="1" applyAlignment="1" applyProtection="1">
      <alignment vertical="center" wrapText="1"/>
      <protection hidden="1"/>
    </xf>
    <xf numFmtId="0" fontId="8" fillId="0" borderId="15" xfId="0" applyNumberFormat="1" applyFont="1" applyFill="1" applyBorder="1" applyAlignment="1" applyProtection="1">
      <alignment horizontal="right" vertical="center" wrapText="1"/>
      <protection hidden="1"/>
    </xf>
    <xf numFmtId="0" fontId="8" fillId="0" borderId="15" xfId="0" applyFont="1" applyFill="1" applyBorder="1" applyAlignment="1" applyProtection="1">
      <alignment horizontal="justify" vertical="center" wrapText="1"/>
      <protection hidden="1"/>
    </xf>
    <xf numFmtId="4" fontId="8" fillId="0" borderId="15" xfId="0" applyNumberFormat="1" applyFont="1" applyFill="1" applyBorder="1" applyAlignment="1" applyProtection="1">
      <alignment horizontal="right" vertical="center" wrapText="1"/>
      <protection hidden="1"/>
    </xf>
    <xf numFmtId="0" fontId="8" fillId="0" borderId="17" xfId="0" applyFont="1" applyFill="1" applyBorder="1" applyAlignment="1" applyProtection="1">
      <alignment horizontal="center" vertical="center" wrapText="1"/>
      <protection hidden="1"/>
    </xf>
    <xf numFmtId="0" fontId="8" fillId="0" borderId="17" xfId="0" applyNumberFormat="1" applyFont="1" applyFill="1" applyBorder="1" applyAlignment="1" applyProtection="1">
      <alignment horizontal="right" vertical="center" wrapText="1"/>
      <protection hidden="1"/>
    </xf>
    <xf numFmtId="0" fontId="8" fillId="0" borderId="17" xfId="0" applyFont="1" applyFill="1" applyBorder="1" applyAlignment="1" applyProtection="1">
      <alignment horizontal="justify" vertical="center" wrapText="1"/>
      <protection hidden="1"/>
    </xf>
    <xf numFmtId="4" fontId="8" fillId="0" borderId="19" xfId="0" applyNumberFormat="1" applyFont="1" applyFill="1" applyBorder="1" applyAlignment="1" applyProtection="1">
      <alignment horizontal="right" vertical="center" wrapText="1"/>
      <protection locked="0"/>
    </xf>
    <xf numFmtId="0" fontId="29" fillId="0" borderId="0" xfId="0" applyFont="1" applyFill="1" applyBorder="1" applyAlignment="1" applyProtection="1">
      <alignment vertical="center"/>
      <protection hidden="1"/>
    </xf>
    <xf numFmtId="0" fontId="18" fillId="0" borderId="3" xfId="11" applyFont="1" applyBorder="1" applyAlignment="1" applyProtection="1">
      <alignment vertical="center"/>
      <protection hidden="1"/>
    </xf>
    <xf numFmtId="0" fontId="21" fillId="0" borderId="3" xfId="11" applyFont="1" applyBorder="1" applyAlignment="1" applyProtection="1">
      <alignment vertical="center"/>
      <protection hidden="1"/>
    </xf>
    <xf numFmtId="0" fontId="20" fillId="0" borderId="0" xfId="11" applyFont="1" applyFill="1" applyBorder="1" applyAlignment="1" applyProtection="1">
      <alignment horizontal="center" vertical="center" wrapText="1"/>
      <protection hidden="1"/>
    </xf>
    <xf numFmtId="0" fontId="18" fillId="0" borderId="0" xfId="11" applyFont="1" applyFill="1" applyBorder="1" applyAlignment="1" applyProtection="1">
      <alignment vertical="center"/>
      <protection hidden="1"/>
    </xf>
    <xf numFmtId="0" fontId="18" fillId="0" borderId="2" xfId="11" applyFont="1" applyFill="1" applyBorder="1" applyAlignment="1" applyProtection="1">
      <alignment vertical="center"/>
      <protection hidden="1"/>
    </xf>
    <xf numFmtId="0" fontId="21" fillId="0" borderId="0" xfId="11" applyFont="1" applyFill="1" applyBorder="1" applyAlignment="1" applyProtection="1">
      <alignment vertical="center"/>
      <protection hidden="1"/>
    </xf>
    <xf numFmtId="14" fontId="6" fillId="0" borderId="1" xfId="0" applyNumberFormat="1" applyFont="1" applyFill="1" applyBorder="1" applyAlignment="1" applyProtection="1">
      <alignment horizontal="right" vertical="center" wrapText="1"/>
      <protection hidden="1"/>
    </xf>
    <xf numFmtId="0" fontId="8" fillId="0" borderId="8" xfId="0" applyFont="1" applyFill="1" applyBorder="1" applyAlignment="1" applyProtection="1">
      <alignment horizontal="center" vertical="center" wrapText="1"/>
      <protection locked="0"/>
    </xf>
    <xf numFmtId="4" fontId="8" fillId="0" borderId="22" xfId="0" applyNumberFormat="1" applyFont="1" applyFill="1" applyBorder="1" applyAlignment="1" applyProtection="1">
      <alignment horizontal="right" vertical="center" wrapText="1"/>
      <protection locked="0"/>
    </xf>
    <xf numFmtId="2" fontId="8" fillId="0" borderId="9" xfId="0" applyNumberFormat="1" applyFont="1" applyFill="1" applyBorder="1" applyAlignment="1" applyProtection="1">
      <alignment horizontal="center" vertical="center" wrapText="1"/>
      <protection hidden="1"/>
    </xf>
    <xf numFmtId="2" fontId="8" fillId="0" borderId="15" xfId="0" applyNumberFormat="1" applyFont="1" applyFill="1" applyBorder="1" applyAlignment="1" applyProtection="1">
      <alignment horizontal="center" vertical="center" wrapText="1"/>
      <protection hidden="1"/>
    </xf>
    <xf numFmtId="4" fontId="6" fillId="0" borderId="6" xfId="0" applyNumberFormat="1" applyFont="1" applyFill="1" applyBorder="1" applyAlignment="1" applyProtection="1">
      <alignment horizontal="right" vertical="center" wrapText="1"/>
      <protection hidden="1"/>
    </xf>
    <xf numFmtId="4" fontId="6" fillId="0" borderId="20" xfId="0" applyNumberFormat="1" applyFont="1" applyFill="1" applyBorder="1" applyAlignment="1" applyProtection="1">
      <alignment horizontal="right" vertical="center" wrapText="1"/>
      <protection hidden="1"/>
    </xf>
    <xf numFmtId="4" fontId="6" fillId="0" borderId="9" xfId="0" applyNumberFormat="1" applyFont="1" applyFill="1" applyBorder="1" applyAlignment="1" applyProtection="1">
      <alignment horizontal="right" vertical="center" wrapText="1"/>
      <protection hidden="1"/>
    </xf>
    <xf numFmtId="0" fontId="9" fillId="0" borderId="0" xfId="0" applyFont="1" applyAlignment="1" applyProtection="1">
      <alignment vertical="center" wrapText="1"/>
      <protection hidden="1"/>
    </xf>
    <xf numFmtId="0" fontId="19" fillId="0" borderId="0" xfId="11" applyFont="1" applyBorder="1" applyAlignment="1" applyProtection="1">
      <alignment horizontal="justify" vertical="center" wrapText="1"/>
      <protection hidden="1"/>
    </xf>
    <xf numFmtId="0" fontId="8" fillId="2" borderId="9" xfId="0" applyFont="1" applyFill="1" applyBorder="1" applyAlignment="1" applyProtection="1">
      <alignment horizontal="center" vertical="center"/>
      <protection hidden="1"/>
    </xf>
    <xf numFmtId="10" fontId="8" fillId="2" borderId="0" xfId="10" applyNumberFormat="1" applyFont="1" applyFill="1" applyBorder="1" applyAlignment="1" applyProtection="1">
      <alignment vertical="center"/>
      <protection locked="0"/>
    </xf>
    <xf numFmtId="10" fontId="8" fillId="2" borderId="12" xfId="10" applyNumberFormat="1" applyFont="1" applyFill="1" applyBorder="1" applyAlignment="1" applyProtection="1">
      <alignment vertical="center"/>
      <protection locked="0"/>
    </xf>
    <xf numFmtId="10" fontId="8" fillId="2" borderId="9" xfId="10" applyNumberFormat="1" applyFont="1" applyFill="1" applyBorder="1" applyAlignment="1" applyProtection="1">
      <alignment vertical="center"/>
      <protection locked="0"/>
    </xf>
    <xf numFmtId="10" fontId="8" fillId="0" borderId="9" xfId="0" applyNumberFormat="1" applyFont="1" applyBorder="1" applyAlignment="1" applyProtection="1">
      <alignment vertical="center"/>
      <protection locked="0"/>
    </xf>
    <xf numFmtId="10" fontId="8" fillId="0" borderId="10" xfId="10" applyNumberFormat="1" applyFont="1" applyBorder="1" applyAlignment="1" applyProtection="1">
      <alignment vertical="center"/>
      <protection locked="0"/>
    </xf>
    <xf numFmtId="10" fontId="8" fillId="0" borderId="0" xfId="10" applyNumberFormat="1" applyFont="1" applyBorder="1" applyAlignment="1" applyProtection="1">
      <alignment vertical="center"/>
      <protection locked="0"/>
    </xf>
    <xf numFmtId="10" fontId="8" fillId="0" borderId="12" xfId="10" applyNumberFormat="1" applyFont="1" applyBorder="1" applyAlignment="1" applyProtection="1">
      <alignment vertical="center"/>
      <protection locked="0"/>
    </xf>
    <xf numFmtId="10" fontId="8" fillId="0" borderId="9" xfId="10" applyNumberFormat="1" applyFont="1" applyBorder="1" applyAlignment="1" applyProtection="1">
      <alignment vertical="center"/>
      <protection locked="0"/>
    </xf>
    <xf numFmtId="0" fontId="6" fillId="0" borderId="11" xfId="0" applyFont="1" applyFill="1" applyBorder="1" applyAlignment="1" applyProtection="1">
      <alignment horizontal="right" vertical="center" wrapText="1"/>
      <protection hidden="1"/>
    </xf>
    <xf numFmtId="0" fontId="16" fillId="0" borderId="17" xfId="0" applyNumberFormat="1" applyFont="1" applyFill="1" applyBorder="1" applyAlignment="1" applyProtection="1">
      <alignment horizontal="right" vertical="center" wrapText="1"/>
      <protection hidden="1"/>
    </xf>
    <xf numFmtId="2" fontId="8" fillId="0" borderId="0" xfId="0" applyNumberFormat="1" applyFont="1" applyFill="1" applyBorder="1" applyAlignment="1" applyProtection="1">
      <alignment vertical="center" wrapText="1"/>
      <protection hidden="1"/>
    </xf>
    <xf numFmtId="0" fontId="6" fillId="0" borderId="14" xfId="0" applyNumberFormat="1" applyFont="1" applyFill="1" applyBorder="1" applyAlignment="1" applyProtection="1">
      <alignment horizontal="right" vertical="center" wrapText="1"/>
      <protection hidden="1"/>
    </xf>
    <xf numFmtId="0" fontId="6" fillId="0" borderId="14" xfId="0" applyFont="1" applyFill="1" applyBorder="1" applyAlignment="1" applyProtection="1">
      <alignment horizontal="justify" vertical="center" wrapText="1"/>
      <protection hidden="1"/>
    </xf>
    <xf numFmtId="0" fontId="8" fillId="0" borderId="14" xfId="0" applyFont="1" applyFill="1" applyBorder="1" applyAlignment="1" applyProtection="1">
      <alignment horizontal="center" vertical="center" wrapText="1"/>
      <protection hidden="1"/>
    </xf>
    <xf numFmtId="0" fontId="24" fillId="0" borderId="14" xfId="0" applyNumberFormat="1" applyFont="1" applyFill="1" applyBorder="1" applyAlignment="1" applyProtection="1">
      <alignment horizontal="right" vertical="center" wrapText="1"/>
      <protection hidden="1"/>
    </xf>
    <xf numFmtId="0" fontId="24" fillId="0" borderId="14" xfId="0" applyFont="1" applyFill="1" applyBorder="1" applyAlignment="1" applyProtection="1">
      <alignment horizontal="justify" vertical="center" wrapText="1"/>
      <protection hidden="1"/>
    </xf>
    <xf numFmtId="0" fontId="16" fillId="0" borderId="14" xfId="0" applyFont="1" applyFill="1" applyBorder="1" applyAlignment="1" applyProtection="1">
      <alignment horizontal="center" vertical="center" wrapText="1"/>
      <protection hidden="1"/>
    </xf>
    <xf numFmtId="4" fontId="16" fillId="0" borderId="21" xfId="0" applyNumberFormat="1" applyFont="1" applyFill="1" applyBorder="1" applyAlignment="1" applyProtection="1">
      <alignment horizontal="right" vertical="center" wrapText="1"/>
      <protection hidden="1"/>
    </xf>
    <xf numFmtId="0" fontId="24" fillId="0" borderId="9" xfId="0" applyNumberFormat="1" applyFont="1" applyFill="1" applyBorder="1" applyAlignment="1" applyProtection="1">
      <alignment horizontal="right" vertical="center" wrapText="1"/>
      <protection hidden="1"/>
    </xf>
    <xf numFmtId="0" fontId="6" fillId="0" borderId="0" xfId="0" applyNumberFormat="1" applyFont="1" applyFill="1" applyBorder="1" applyAlignment="1" applyProtection="1">
      <alignment horizontal="right" vertical="center" wrapText="1"/>
      <protection hidden="1"/>
    </xf>
    <xf numFmtId="4" fontId="6" fillId="0" borderId="25" xfId="0" applyNumberFormat="1" applyFont="1" applyFill="1" applyBorder="1" applyAlignment="1" applyProtection="1">
      <alignment horizontal="right" vertical="center" wrapText="1"/>
      <protection hidden="1"/>
    </xf>
    <xf numFmtId="164" fontId="8" fillId="0" borderId="0" xfId="0" applyNumberFormat="1" applyFont="1" applyProtection="1">
      <protection hidden="1"/>
    </xf>
    <xf numFmtId="2" fontId="8" fillId="0" borderId="0" xfId="0" applyNumberFormat="1" applyFont="1" applyProtection="1">
      <protection hidden="1"/>
    </xf>
    <xf numFmtId="0" fontId="8" fillId="0" borderId="0" xfId="0" applyNumberFormat="1" applyFont="1" applyFill="1" applyBorder="1" applyAlignment="1" applyProtection="1">
      <alignment horizontal="right" vertical="center" wrapText="1"/>
      <protection hidden="1"/>
    </xf>
    <xf numFmtId="4" fontId="8" fillId="0" borderId="0" xfId="0" applyNumberFormat="1" applyFont="1" applyFill="1" applyBorder="1" applyAlignment="1" applyProtection="1">
      <alignment horizontal="right" vertical="center" wrapText="1"/>
      <protection hidden="1"/>
    </xf>
    <xf numFmtId="40" fontId="7" fillId="0" borderId="0" xfId="0" applyNumberFormat="1" applyFont="1" applyFill="1" applyAlignment="1" applyProtection="1">
      <alignment vertical="center" wrapText="1"/>
      <protection hidden="1"/>
    </xf>
    <xf numFmtId="4" fontId="6" fillId="0" borderId="0" xfId="0" applyNumberFormat="1" applyFont="1" applyFill="1" applyBorder="1" applyAlignment="1" applyProtection="1">
      <alignment horizontal="right" vertical="center" wrapText="1"/>
      <protection hidden="1"/>
    </xf>
    <xf numFmtId="4" fontId="8" fillId="0" borderId="22" xfId="0" applyNumberFormat="1" applyFont="1" applyFill="1" applyBorder="1" applyAlignment="1" applyProtection="1">
      <alignment horizontal="right" vertical="center" wrapText="1"/>
      <protection hidden="1"/>
    </xf>
    <xf numFmtId="0" fontId="6" fillId="0" borderId="15" xfId="0" applyNumberFormat="1" applyFont="1" applyFill="1" applyBorder="1" applyAlignment="1" applyProtection="1">
      <alignment horizontal="right" vertical="center" wrapText="1"/>
      <protection hidden="1"/>
    </xf>
    <xf numFmtId="0" fontId="6" fillId="0" borderId="15" xfId="0" applyFont="1" applyFill="1" applyBorder="1" applyAlignment="1" applyProtection="1">
      <alignment horizontal="justify" vertical="center" wrapText="1"/>
      <protection hidden="1"/>
    </xf>
    <xf numFmtId="0" fontId="8" fillId="0" borderId="15" xfId="0" applyFont="1" applyFill="1" applyBorder="1" applyAlignment="1" applyProtection="1">
      <alignment horizontal="center" vertical="center" wrapText="1"/>
      <protection hidden="1"/>
    </xf>
    <xf numFmtId="4" fontId="8" fillId="0" borderId="19" xfId="0" applyNumberFormat="1" applyFont="1" applyFill="1" applyBorder="1" applyAlignment="1" applyProtection="1">
      <alignment horizontal="right" vertical="center" wrapText="1"/>
      <protection hidden="1"/>
    </xf>
    <xf numFmtId="1" fontId="8" fillId="0" borderId="15" xfId="0" applyNumberFormat="1" applyFont="1" applyFill="1" applyBorder="1" applyAlignment="1" applyProtection="1">
      <alignment horizontal="left" vertical="center" wrapText="1"/>
      <protection hidden="1"/>
    </xf>
    <xf numFmtId="0" fontId="6" fillId="0" borderId="17" xfId="0" applyNumberFormat="1" applyFont="1" applyFill="1" applyBorder="1" applyAlignment="1" applyProtection="1">
      <alignment horizontal="right" vertical="center" wrapText="1"/>
      <protection hidden="1"/>
    </xf>
    <xf numFmtId="0" fontId="6" fillId="0" borderId="15" xfId="0" applyFont="1" applyFill="1" applyBorder="1" applyAlignment="1" applyProtection="1">
      <alignment horizontal="center" vertical="center" wrapText="1"/>
      <protection hidden="1"/>
    </xf>
    <xf numFmtId="4" fontId="6" fillId="0" borderId="19" xfId="0" applyNumberFormat="1" applyFont="1" applyFill="1" applyBorder="1" applyAlignment="1" applyProtection="1">
      <alignment horizontal="right" vertical="center" wrapText="1"/>
      <protection hidden="1"/>
    </xf>
    <xf numFmtId="4" fontId="6" fillId="0" borderId="15" xfId="0" applyNumberFormat="1" applyFont="1" applyFill="1" applyBorder="1" applyAlignment="1" applyProtection="1">
      <alignment horizontal="right" vertical="center" wrapText="1"/>
      <protection hidden="1"/>
    </xf>
    <xf numFmtId="2" fontId="8" fillId="0" borderId="1" xfId="0" applyNumberFormat="1" applyFont="1" applyFill="1" applyBorder="1" applyAlignment="1" applyProtection="1">
      <alignment vertical="center" wrapText="1"/>
      <protection hidden="1"/>
    </xf>
    <xf numFmtId="0" fontId="6"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wrapText="1"/>
      <protection hidden="1"/>
    </xf>
    <xf numFmtId="2" fontId="16" fillId="0" borderId="1" xfId="0" applyNumberFormat="1" applyFont="1" applyFill="1" applyBorder="1" applyAlignment="1" applyProtection="1">
      <alignment vertical="center" wrapText="1"/>
      <protection hidden="1"/>
    </xf>
    <xf numFmtId="0" fontId="8" fillId="0" borderId="0" xfId="0" applyFont="1" applyFill="1" applyBorder="1" applyAlignment="1" applyProtection="1">
      <alignment horizontal="right" vertical="center" wrapText="1"/>
      <protection hidden="1"/>
    </xf>
    <xf numFmtId="4" fontId="8" fillId="0" borderId="14" xfId="0" applyNumberFormat="1" applyFont="1" applyFill="1" applyBorder="1" applyAlignment="1" applyProtection="1">
      <alignment horizontal="right" vertical="center" wrapText="1"/>
      <protection hidden="1"/>
    </xf>
    <xf numFmtId="4" fontId="6" fillId="0" borderId="12" xfId="0" applyNumberFormat="1" applyFont="1" applyFill="1" applyBorder="1" applyAlignment="1" applyProtection="1">
      <alignment horizontal="right" vertical="center" wrapText="1"/>
      <protection hidden="1"/>
    </xf>
    <xf numFmtId="2" fontId="8" fillId="0" borderId="28" xfId="0" applyNumberFormat="1" applyFont="1" applyFill="1" applyBorder="1" applyAlignment="1" applyProtection="1">
      <alignment vertical="center" wrapText="1"/>
      <protection hidden="1"/>
    </xf>
    <xf numFmtId="2" fontId="8" fillId="0" borderId="14" xfId="0" applyNumberFormat="1" applyFont="1" applyFill="1" applyBorder="1" applyAlignment="1" applyProtection="1">
      <alignment horizontal="center" vertical="center" wrapText="1"/>
      <protection hidden="1"/>
    </xf>
    <xf numFmtId="0" fontId="8" fillId="0" borderId="24" xfId="0" applyNumberFormat="1" applyFont="1" applyFill="1" applyBorder="1" applyAlignment="1" applyProtection="1">
      <alignment horizontal="right" vertical="center" wrapText="1"/>
      <protection hidden="1"/>
    </xf>
    <xf numFmtId="2" fontId="8" fillId="0" borderId="26" xfId="0" applyNumberFormat="1" applyFont="1" applyFill="1" applyBorder="1" applyAlignment="1" applyProtection="1">
      <alignment vertical="center" wrapText="1"/>
      <protection hidden="1"/>
    </xf>
    <xf numFmtId="2" fontId="31" fillId="0" borderId="14" xfId="0" applyNumberFormat="1" applyFont="1" applyFill="1" applyBorder="1" applyAlignment="1" applyProtection="1">
      <alignment horizontal="center" vertical="center" wrapText="1"/>
      <protection hidden="1"/>
    </xf>
    <xf numFmtId="4" fontId="31" fillId="0" borderId="21" xfId="0" applyNumberFormat="1" applyFont="1" applyFill="1" applyBorder="1" applyAlignment="1" applyProtection="1">
      <alignment horizontal="right" vertical="center" wrapText="1"/>
      <protection hidden="1"/>
    </xf>
    <xf numFmtId="4" fontId="31" fillId="0" borderId="14" xfId="0" applyNumberFormat="1" applyFont="1" applyFill="1" applyBorder="1" applyAlignment="1" applyProtection="1">
      <alignment horizontal="right" vertical="center" wrapText="1"/>
      <protection hidden="1"/>
    </xf>
    <xf numFmtId="40" fontId="7" fillId="0" borderId="0" xfId="0" applyNumberFormat="1" applyFont="1" applyAlignment="1" applyProtection="1">
      <alignment vertical="center" wrapText="1"/>
      <protection hidden="1"/>
    </xf>
    <xf numFmtId="2" fontId="31" fillId="0" borderId="15" xfId="0" applyNumberFormat="1" applyFont="1" applyFill="1" applyBorder="1" applyAlignment="1" applyProtection="1">
      <alignment horizontal="center" vertical="center" wrapText="1"/>
      <protection hidden="1"/>
    </xf>
    <xf numFmtId="4" fontId="31" fillId="0" borderId="19" xfId="0" applyNumberFormat="1" applyFont="1" applyFill="1" applyBorder="1" applyAlignment="1" applyProtection="1">
      <alignment horizontal="right" vertical="center" wrapText="1"/>
      <protection hidden="1"/>
    </xf>
    <xf numFmtId="4" fontId="31" fillId="0" borderId="15" xfId="0" applyNumberFormat="1" applyFont="1" applyFill="1" applyBorder="1" applyAlignment="1" applyProtection="1">
      <alignment horizontal="right" vertical="center" wrapText="1"/>
      <protection hidden="1"/>
    </xf>
    <xf numFmtId="0" fontId="16" fillId="0" borderId="15" xfId="0" applyNumberFormat="1" applyFont="1" applyFill="1" applyBorder="1" applyAlignment="1" applyProtection="1">
      <alignment horizontal="right" vertical="center" wrapText="1"/>
      <protection hidden="1"/>
    </xf>
    <xf numFmtId="0" fontId="16" fillId="0" borderId="15" xfId="0" applyFont="1" applyFill="1" applyBorder="1" applyAlignment="1" applyProtection="1">
      <alignment horizontal="justify" vertical="center" wrapText="1"/>
      <protection hidden="1"/>
    </xf>
    <xf numFmtId="2" fontId="16" fillId="0" borderId="15" xfId="0" applyNumberFormat="1" applyFont="1" applyFill="1" applyBorder="1" applyAlignment="1" applyProtection="1">
      <alignment horizontal="center" vertical="center" wrapText="1"/>
      <protection hidden="1"/>
    </xf>
    <xf numFmtId="4" fontId="16" fillId="0" borderId="19" xfId="0" applyNumberFormat="1" applyFont="1" applyFill="1" applyBorder="1" applyAlignment="1" applyProtection="1">
      <alignment horizontal="right" vertical="center" wrapText="1"/>
      <protection hidden="1"/>
    </xf>
    <xf numFmtId="4" fontId="16" fillId="0" borderId="15" xfId="0" applyNumberFormat="1" applyFont="1" applyFill="1" applyBorder="1" applyAlignment="1" applyProtection="1">
      <alignment horizontal="right" vertical="center" wrapText="1"/>
      <protection hidden="1"/>
    </xf>
    <xf numFmtId="2" fontId="8" fillId="0" borderId="15" xfId="0" applyNumberFormat="1" applyFont="1" applyFill="1" applyBorder="1" applyAlignment="1" applyProtection="1">
      <alignment vertical="center" wrapText="1"/>
      <protection hidden="1"/>
    </xf>
    <xf numFmtId="2" fontId="8" fillId="0" borderId="24" xfId="0" applyNumberFormat="1" applyFont="1" applyFill="1" applyBorder="1" applyAlignment="1" applyProtection="1">
      <alignment vertical="center" wrapText="1"/>
      <protection hidden="1"/>
    </xf>
    <xf numFmtId="4" fontId="24" fillId="0" borderId="20" xfId="0" applyNumberFormat="1" applyFont="1" applyFill="1" applyBorder="1" applyAlignment="1" applyProtection="1">
      <alignment horizontal="right" vertical="center" wrapText="1"/>
      <protection hidden="1"/>
    </xf>
    <xf numFmtId="4" fontId="24" fillId="0" borderId="9" xfId="0" applyNumberFormat="1" applyFont="1" applyFill="1" applyBorder="1" applyAlignment="1" applyProtection="1">
      <alignment horizontal="right" vertical="center" wrapText="1"/>
      <protection hidden="1"/>
    </xf>
    <xf numFmtId="2" fontId="8" fillId="0" borderId="1" xfId="0" applyNumberFormat="1" applyFont="1" applyFill="1" applyBorder="1" applyAlignment="1" applyProtection="1">
      <alignment horizontal="center" vertical="center" wrapText="1"/>
      <protection hidden="1"/>
    </xf>
    <xf numFmtId="165" fontId="8" fillId="0" borderId="29" xfId="0" applyNumberFormat="1" applyFont="1" applyFill="1" applyBorder="1" applyAlignment="1" applyProtection="1">
      <alignment horizontal="right" vertical="center" wrapText="1"/>
      <protection locked="0"/>
    </xf>
    <xf numFmtId="1" fontId="8" fillId="0" borderId="1" xfId="0" applyNumberFormat="1" applyFont="1" applyFill="1" applyBorder="1" applyAlignment="1" applyProtection="1">
      <alignment horizontal="left" vertical="center" wrapText="1"/>
      <protection hidden="1"/>
    </xf>
    <xf numFmtId="4" fontId="8" fillId="0" borderId="1" xfId="0" applyNumberFormat="1" applyFont="1" applyFill="1" applyBorder="1" applyAlignment="1" applyProtection="1">
      <alignment vertical="center" wrapText="1"/>
      <protection hidden="1"/>
    </xf>
    <xf numFmtId="1" fontId="8" fillId="0" borderId="26" xfId="0" applyNumberFormat="1" applyFont="1" applyFill="1" applyBorder="1" applyAlignment="1" applyProtection="1">
      <alignment horizontal="left" vertical="center" wrapText="1"/>
      <protection hidden="1"/>
    </xf>
    <xf numFmtId="2" fontId="8" fillId="0" borderId="26" xfId="0" applyNumberFormat="1" applyFont="1" applyFill="1" applyBorder="1" applyAlignment="1" applyProtection="1">
      <alignment horizontal="center" vertical="center" wrapText="1"/>
      <protection hidden="1"/>
    </xf>
    <xf numFmtId="0" fontId="8" fillId="0" borderId="24" xfId="0" applyFont="1" applyFill="1" applyBorder="1" applyAlignment="1" applyProtection="1">
      <alignment horizontal="justify" vertical="center" wrapText="1"/>
      <protection hidden="1"/>
    </xf>
    <xf numFmtId="2" fontId="8" fillId="0" borderId="24" xfId="0" applyNumberFormat="1" applyFont="1" applyFill="1" applyBorder="1" applyAlignment="1" applyProtection="1">
      <alignment horizontal="center" vertical="center" wrapText="1"/>
      <protection hidden="1"/>
    </xf>
    <xf numFmtId="4" fontId="8" fillId="0" borderId="30" xfId="0" applyNumberFormat="1" applyFont="1" applyFill="1" applyBorder="1" applyAlignment="1" applyProtection="1">
      <alignment horizontal="right" vertical="center" wrapText="1"/>
      <protection locked="0"/>
    </xf>
    <xf numFmtId="4" fontId="6" fillId="0" borderId="31" xfId="0" applyNumberFormat="1" applyFont="1" applyFill="1" applyBorder="1" applyAlignment="1" applyProtection="1">
      <alignment horizontal="right" vertical="center" wrapText="1"/>
      <protection hidden="1"/>
    </xf>
    <xf numFmtId="4" fontId="7" fillId="0" borderId="0" xfId="0" applyNumberFormat="1" applyFont="1" applyAlignment="1" applyProtection="1">
      <alignment vertical="center" wrapText="1"/>
      <protection hidden="1"/>
    </xf>
    <xf numFmtId="0" fontId="8" fillId="0" borderId="9" xfId="0" applyNumberFormat="1" applyFont="1" applyFill="1" applyBorder="1" applyAlignment="1" applyProtection="1">
      <alignment horizontal="right" vertical="center" wrapText="1"/>
      <protection hidden="1"/>
    </xf>
    <xf numFmtId="1" fontId="8" fillId="0" borderId="24" xfId="0" applyNumberFormat="1" applyFont="1" applyFill="1" applyBorder="1" applyAlignment="1" applyProtection="1">
      <alignment horizontal="left" vertical="center" wrapText="1"/>
      <protection hidden="1"/>
    </xf>
    <xf numFmtId="0" fontId="8" fillId="0" borderId="1" xfId="0" applyFont="1" applyFill="1" applyBorder="1" applyAlignment="1" applyProtection="1">
      <alignment horizontal="center" vertical="center" wrapText="1"/>
      <protection hidden="1"/>
    </xf>
    <xf numFmtId="0" fontId="8" fillId="0" borderId="26" xfId="0" applyFont="1" applyFill="1" applyBorder="1" applyAlignment="1" applyProtection="1">
      <alignment horizontal="center" vertical="center" wrapText="1"/>
      <protection hidden="1"/>
    </xf>
    <xf numFmtId="0" fontId="8" fillId="0" borderId="1" xfId="0" applyNumberFormat="1" applyFont="1" applyFill="1" applyBorder="1" applyAlignment="1" applyProtection="1">
      <alignment horizontal="right" vertical="center" wrapText="1"/>
      <protection hidden="1"/>
    </xf>
    <xf numFmtId="4" fontId="16" fillId="0" borderId="14" xfId="0" applyNumberFormat="1" applyFont="1" applyFill="1" applyBorder="1" applyAlignment="1" applyProtection="1">
      <alignment horizontal="right" vertical="center" wrapText="1"/>
      <protection hidden="1"/>
    </xf>
    <xf numFmtId="4" fontId="8" fillId="0" borderId="30" xfId="0" applyNumberFormat="1" applyFont="1" applyFill="1" applyBorder="1" applyAlignment="1" applyProtection="1">
      <alignment horizontal="right" vertical="center" wrapText="1"/>
      <protection hidden="1"/>
    </xf>
    <xf numFmtId="4" fontId="8" fillId="0" borderId="29" xfId="0" applyNumberFormat="1" applyFont="1" applyFill="1" applyBorder="1" applyAlignment="1" applyProtection="1">
      <alignment horizontal="right" vertical="center" wrapText="1"/>
      <protection hidden="1"/>
    </xf>
    <xf numFmtId="4" fontId="8" fillId="0" borderId="32" xfId="0" applyNumberFormat="1" applyFont="1" applyFill="1" applyBorder="1" applyAlignment="1" applyProtection="1">
      <alignment horizontal="right" vertical="center" wrapText="1"/>
      <protection hidden="1"/>
    </xf>
    <xf numFmtId="4" fontId="6" fillId="0" borderId="34" xfId="0" applyNumberFormat="1" applyFont="1" applyFill="1" applyBorder="1" applyAlignment="1" applyProtection="1">
      <alignment horizontal="right" vertical="center" wrapText="1"/>
      <protection hidden="1"/>
    </xf>
    <xf numFmtId="4" fontId="6" fillId="0" borderId="35" xfId="0" applyNumberFormat="1" applyFont="1" applyFill="1" applyBorder="1" applyAlignment="1" applyProtection="1">
      <alignment horizontal="right" vertical="center" wrapText="1"/>
      <protection hidden="1"/>
    </xf>
    <xf numFmtId="4" fontId="6" fillId="0" borderId="7" xfId="0" applyNumberFormat="1" applyFont="1" applyFill="1" applyBorder="1" applyAlignment="1" applyProtection="1">
      <alignment horizontal="right" vertical="center" wrapText="1"/>
      <protection hidden="1"/>
    </xf>
    <xf numFmtId="2" fontId="6" fillId="0" borderId="0" xfId="0" applyNumberFormat="1" applyFont="1" applyFill="1" applyAlignment="1" applyProtection="1">
      <alignment horizontal="left" vertical="center" wrapText="1"/>
      <protection hidden="1"/>
    </xf>
    <xf numFmtId="2" fontId="12" fillId="0" borderId="0" xfId="0" applyNumberFormat="1" applyFont="1" applyFill="1" applyBorder="1" applyAlignment="1" applyProtection="1">
      <alignment horizontal="right" vertical="center" wrapText="1"/>
      <protection hidden="1"/>
    </xf>
    <xf numFmtId="2" fontId="12" fillId="0" borderId="7" xfId="0" applyNumberFormat="1" applyFont="1" applyFill="1" applyBorder="1" applyAlignment="1" applyProtection="1">
      <alignment horizontal="right" vertical="center" wrapText="1"/>
      <protection hidden="1"/>
    </xf>
    <xf numFmtId="2" fontId="8" fillId="0" borderId="16" xfId="0" applyNumberFormat="1" applyFont="1" applyFill="1" applyBorder="1" applyAlignment="1" applyProtection="1">
      <alignment horizontal="center" vertical="center" wrapText="1"/>
      <protection hidden="1"/>
    </xf>
    <xf numFmtId="2" fontId="8" fillId="0" borderId="17" xfId="0" applyNumberFormat="1" applyFont="1" applyFill="1" applyBorder="1" applyAlignment="1" applyProtection="1">
      <alignment horizontal="center" vertical="center" wrapText="1"/>
      <protection hidden="1"/>
    </xf>
    <xf numFmtId="2" fontId="16" fillId="0" borderId="14" xfId="0" applyNumberFormat="1" applyFont="1" applyFill="1" applyBorder="1" applyAlignment="1" applyProtection="1">
      <alignment horizontal="center" vertical="center" wrapText="1"/>
      <protection hidden="1"/>
    </xf>
    <xf numFmtId="2" fontId="6" fillId="0" borderId="15" xfId="0" applyNumberFormat="1" applyFont="1" applyFill="1" applyBorder="1" applyAlignment="1" applyProtection="1">
      <alignment horizontal="center" vertical="center" wrapText="1"/>
      <protection hidden="1"/>
    </xf>
    <xf numFmtId="4" fontId="8" fillId="0" borderId="25" xfId="0" applyNumberFormat="1" applyFont="1" applyFill="1" applyBorder="1" applyAlignment="1" applyProtection="1">
      <alignment horizontal="right" vertical="center" wrapText="1"/>
      <protection hidden="1"/>
    </xf>
    <xf numFmtId="4" fontId="31" fillId="0" borderId="25" xfId="0" applyNumberFormat="1" applyFont="1" applyFill="1" applyBorder="1" applyAlignment="1" applyProtection="1">
      <alignment horizontal="right" vertical="center" wrapText="1"/>
      <protection hidden="1"/>
    </xf>
    <xf numFmtId="0" fontId="6" fillId="0" borderId="36" xfId="0" applyFont="1" applyFill="1" applyBorder="1" applyAlignment="1" applyProtection="1">
      <alignment horizontal="center" wrapText="1"/>
      <protection hidden="1"/>
    </xf>
    <xf numFmtId="2" fontId="16" fillId="0" borderId="36" xfId="0" applyNumberFormat="1" applyFont="1" applyFill="1" applyBorder="1" applyAlignment="1" applyProtection="1">
      <alignment horizontal="center" vertical="center"/>
      <protection hidden="1"/>
    </xf>
    <xf numFmtId="0" fontId="8" fillId="0" borderId="36" xfId="16" applyNumberFormat="1" applyFont="1" applyFill="1" applyBorder="1" applyAlignment="1" applyProtection="1">
      <alignment horizontal="right" vertical="center" wrapText="1"/>
      <protection hidden="1"/>
    </xf>
    <xf numFmtId="38" fontId="8" fillId="0" borderId="36" xfId="16" applyNumberFormat="1" applyFont="1" applyFill="1" applyBorder="1" applyAlignment="1" applyProtection="1">
      <alignment horizontal="right" vertical="center"/>
      <protection hidden="1"/>
    </xf>
    <xf numFmtId="164" fontId="16" fillId="0" borderId="36" xfId="14" applyFont="1" applyFill="1" applyBorder="1" applyAlignment="1" applyProtection="1">
      <alignment horizontal="center" vertical="center"/>
      <protection hidden="1"/>
    </xf>
    <xf numFmtId="164" fontId="16" fillId="0" borderId="36" xfId="14" applyFont="1" applyFill="1" applyBorder="1" applyAlignment="1" applyProtection="1">
      <alignment horizontal="right" vertical="center"/>
      <protection hidden="1"/>
    </xf>
    <xf numFmtId="164" fontId="8" fillId="0" borderId="36" xfId="14" applyFont="1" applyFill="1" applyBorder="1" applyAlignment="1" applyProtection="1">
      <alignment horizontal="center" vertical="center" wrapText="1"/>
      <protection hidden="1"/>
    </xf>
    <xf numFmtId="1" fontId="8" fillId="0" borderId="36" xfId="14" applyNumberFormat="1" applyFont="1" applyFill="1" applyBorder="1" applyAlignment="1" applyProtection="1">
      <alignment horizontal="right" vertical="center" wrapText="1"/>
      <protection hidden="1"/>
    </xf>
    <xf numFmtId="1" fontId="8" fillId="0" borderId="36" xfId="14" applyNumberFormat="1" applyFont="1" applyFill="1" applyBorder="1" applyAlignment="1" applyProtection="1">
      <alignment horizontal="right" vertical="center"/>
      <protection hidden="1"/>
    </xf>
    <xf numFmtId="164" fontId="6" fillId="0" borderId="36" xfId="14" applyFont="1" applyFill="1" applyBorder="1" applyAlignment="1" applyProtection="1">
      <alignment horizontal="right" vertical="center"/>
      <protection hidden="1"/>
    </xf>
    <xf numFmtId="9" fontId="24" fillId="0" borderId="36" xfId="0" applyNumberFormat="1" applyFont="1" applyFill="1" applyBorder="1" applyAlignment="1" applyProtection="1">
      <alignment horizontal="right"/>
      <protection hidden="1"/>
    </xf>
    <xf numFmtId="9" fontId="24" fillId="0" borderId="36" xfId="0" applyNumberFormat="1" applyFont="1" applyFill="1" applyBorder="1" applyAlignment="1" applyProtection="1">
      <alignment horizontal="left"/>
      <protection hidden="1"/>
    </xf>
    <xf numFmtId="168" fontId="8" fillId="0" borderId="41" xfId="16" applyNumberFormat="1" applyFont="1" applyFill="1" applyBorder="1" applyAlignment="1" applyProtection="1">
      <alignment horizontal="right" vertical="center"/>
      <protection hidden="1"/>
    </xf>
    <xf numFmtId="164" fontId="16" fillId="0" borderId="41" xfId="14" applyFont="1" applyFill="1" applyBorder="1" applyAlignment="1" applyProtection="1">
      <alignment horizontal="right" vertical="center"/>
      <protection hidden="1"/>
    </xf>
    <xf numFmtId="0" fontId="8" fillId="0" borderId="41" xfId="16" applyNumberFormat="1" applyFont="1" applyFill="1" applyBorder="1" applyAlignment="1" applyProtection="1">
      <alignment horizontal="right" vertical="center" wrapText="1"/>
      <protection hidden="1"/>
    </xf>
    <xf numFmtId="1" fontId="8" fillId="0" borderId="41" xfId="14" applyNumberFormat="1" applyFont="1" applyFill="1" applyBorder="1" applyAlignment="1" applyProtection="1">
      <alignment horizontal="right" vertical="center"/>
      <protection hidden="1"/>
    </xf>
    <xf numFmtId="164" fontId="6" fillId="0" borderId="41" xfId="14" applyFont="1" applyFill="1" applyBorder="1" applyAlignment="1" applyProtection="1">
      <alignment horizontal="right" vertical="center"/>
      <protection hidden="1"/>
    </xf>
    <xf numFmtId="164" fontId="6" fillId="0" borderId="43" xfId="14" applyFont="1" applyFill="1" applyBorder="1" applyAlignment="1" applyProtection="1">
      <alignment horizontal="right" vertical="center" wrapText="1"/>
      <protection hidden="1"/>
    </xf>
    <xf numFmtId="164" fontId="24" fillId="0" borderId="43" xfId="14" applyFont="1" applyFill="1" applyBorder="1" applyAlignment="1" applyProtection="1">
      <alignment horizontal="right" vertical="center"/>
      <protection hidden="1"/>
    </xf>
    <xf numFmtId="164" fontId="24" fillId="0" borderId="44" xfId="14" applyFont="1" applyFill="1" applyBorder="1" applyAlignment="1" applyProtection="1">
      <alignment horizontal="right" vertical="center"/>
      <protection hidden="1"/>
    </xf>
    <xf numFmtId="2" fontId="24" fillId="0" borderId="36" xfId="31" applyNumberFormat="1" applyFont="1" applyFill="1" applyBorder="1" applyAlignment="1" applyProtection="1">
      <alignment horizontal="right" vertical="center"/>
      <protection hidden="1"/>
    </xf>
    <xf numFmtId="2" fontId="24" fillId="0" borderId="36" xfId="14" applyNumberFormat="1" applyFont="1" applyFill="1" applyBorder="1" applyAlignment="1" applyProtection="1">
      <alignment horizontal="right" vertical="center"/>
      <protection hidden="1"/>
    </xf>
    <xf numFmtId="2" fontId="24" fillId="0" borderId="41" xfId="14" applyNumberFormat="1" applyFont="1" applyFill="1" applyBorder="1" applyAlignment="1" applyProtection="1">
      <alignment horizontal="right" vertical="center"/>
      <protection hidden="1"/>
    </xf>
    <xf numFmtId="9" fontId="24" fillId="0" borderId="43" xfId="0" applyNumberFormat="1" applyFont="1" applyFill="1" applyBorder="1" applyAlignment="1" applyProtection="1">
      <alignment horizontal="center" vertical="center"/>
      <protection hidden="1"/>
    </xf>
    <xf numFmtId="9" fontId="24" fillId="0" borderId="43" xfId="0" applyNumberFormat="1" applyFont="1" applyFill="1" applyBorder="1" applyAlignment="1" applyProtection="1">
      <alignment horizontal="right"/>
      <protection hidden="1"/>
    </xf>
    <xf numFmtId="2" fontId="24" fillId="0" borderId="43" xfId="31" applyNumberFormat="1" applyFont="1" applyFill="1" applyBorder="1" applyAlignment="1" applyProtection="1">
      <alignment horizontal="right" vertical="center"/>
      <protection hidden="1"/>
    </xf>
    <xf numFmtId="2" fontId="24" fillId="0" borderId="43" xfId="14" applyNumberFormat="1" applyFont="1" applyFill="1" applyBorder="1" applyAlignment="1" applyProtection="1">
      <alignment horizontal="right" vertical="center"/>
      <protection hidden="1"/>
    </xf>
    <xf numFmtId="2" fontId="24" fillId="0" borderId="44" xfId="14" applyNumberFormat="1" applyFont="1" applyFill="1" applyBorder="1" applyAlignment="1" applyProtection="1">
      <alignment horizontal="right" vertical="center"/>
      <protection hidden="1"/>
    </xf>
    <xf numFmtId="164" fontId="16" fillId="6" borderId="36" xfId="14" applyFont="1" applyFill="1" applyBorder="1" applyAlignment="1" applyProtection="1">
      <alignment horizontal="right" vertical="center"/>
      <protection hidden="1"/>
    </xf>
    <xf numFmtId="164" fontId="16" fillId="6" borderId="41" xfId="14" applyFont="1" applyFill="1" applyBorder="1" applyAlignment="1" applyProtection="1">
      <alignment horizontal="right" vertical="center"/>
      <protection hidden="1"/>
    </xf>
    <xf numFmtId="0" fontId="6" fillId="0" borderId="12" xfId="0" applyFont="1" applyFill="1" applyBorder="1" applyAlignment="1" applyProtection="1">
      <alignment horizontal="right" vertical="center" wrapText="1"/>
      <protection hidden="1"/>
    </xf>
    <xf numFmtId="0" fontId="6" fillId="0" borderId="9" xfId="0" applyFont="1" applyFill="1" applyBorder="1" applyAlignment="1" applyProtection="1">
      <alignment horizontal="right" vertical="center" wrapText="1"/>
      <protection hidden="1"/>
    </xf>
    <xf numFmtId="0" fontId="6" fillId="0" borderId="7" xfId="0" applyFont="1" applyFill="1" applyBorder="1" applyAlignment="1" applyProtection="1">
      <alignment horizontal="right" vertical="center" wrapText="1"/>
      <protection hidden="1"/>
    </xf>
    <xf numFmtId="4" fontId="11" fillId="0" borderId="18" xfId="0" applyNumberFormat="1"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0" fontId="24" fillId="0" borderId="40" xfId="0" applyFont="1" applyFill="1" applyBorder="1" applyAlignment="1" applyProtection="1">
      <alignment horizontal="left"/>
      <protection hidden="1"/>
    </xf>
    <xf numFmtId="0" fontId="24" fillId="0" borderId="36" xfId="0" applyFont="1" applyFill="1" applyBorder="1" applyAlignment="1" applyProtection="1">
      <alignment horizontal="left"/>
      <protection hidden="1"/>
    </xf>
    <xf numFmtId="0" fontId="24" fillId="0" borderId="42" xfId="0" applyFont="1" applyFill="1" applyBorder="1" applyAlignment="1" applyProtection="1">
      <alignment horizontal="left"/>
      <protection hidden="1"/>
    </xf>
    <xf numFmtId="0" fontId="24" fillId="0" borderId="43" xfId="0" applyFont="1" applyFill="1" applyBorder="1" applyAlignment="1" applyProtection="1">
      <alignment horizontal="left"/>
      <protection hidden="1"/>
    </xf>
    <xf numFmtId="0" fontId="12" fillId="0" borderId="1" xfId="0" applyFont="1" applyFill="1" applyBorder="1" applyAlignment="1" applyProtection="1">
      <alignment horizontal="right" vertical="center" wrapText="1"/>
      <protection hidden="1"/>
    </xf>
    <xf numFmtId="0" fontId="10" fillId="0" borderId="0" xfId="0" applyFont="1" applyFill="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1" fillId="0" borderId="18"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hidden="1"/>
    </xf>
    <xf numFmtId="4" fontId="11" fillId="0" borderId="15" xfId="0" applyNumberFormat="1"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0" fontId="11" fillId="0" borderId="1" xfId="0" applyFont="1" applyFill="1" applyBorder="1" applyAlignment="1" applyProtection="1">
      <alignment horizontal="right" vertical="center" wrapText="1"/>
      <protection hidden="1"/>
    </xf>
    <xf numFmtId="0" fontId="8" fillId="0" borderId="0"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4" fontId="11" fillId="0" borderId="18" xfId="0" applyNumberFormat="1" applyFont="1" applyFill="1" applyBorder="1" applyAlignment="1" applyProtection="1">
      <alignment horizontal="center" vertical="center" wrapText="1"/>
      <protection hidden="1"/>
    </xf>
    <xf numFmtId="2" fontId="11" fillId="0" borderId="15" xfId="0" applyNumberFormat="1" applyFont="1" applyFill="1" applyBorder="1" applyAlignment="1" applyProtection="1">
      <alignment horizontal="center" vertical="center" wrapText="1"/>
      <protection hidden="1"/>
    </xf>
    <xf numFmtId="2" fontId="11" fillId="0" borderId="18" xfId="0" applyNumberFormat="1" applyFont="1" applyFill="1" applyBorder="1" applyAlignment="1" applyProtection="1">
      <alignment horizontal="center" vertical="center" wrapText="1"/>
      <protection hidden="1"/>
    </xf>
    <xf numFmtId="0" fontId="24" fillId="0" borderId="9" xfId="0" applyFont="1" applyFill="1" applyBorder="1" applyAlignment="1" applyProtection="1">
      <alignment horizontal="right" vertical="center" wrapText="1"/>
      <protection hidden="1"/>
    </xf>
    <xf numFmtId="0" fontId="6" fillId="0" borderId="0" xfId="0" applyFont="1" applyFill="1" applyBorder="1" applyAlignment="1" applyProtection="1">
      <alignment horizontal="right" vertical="center" wrapText="1"/>
      <protection hidden="1"/>
    </xf>
    <xf numFmtId="0" fontId="6" fillId="0" borderId="9" xfId="0" applyFont="1" applyFill="1" applyBorder="1" applyAlignment="1" applyProtection="1">
      <alignment horizontal="right" vertical="center" wrapText="1"/>
      <protection hidden="1"/>
    </xf>
    <xf numFmtId="0" fontId="6" fillId="0" borderId="18" xfId="0" applyFont="1" applyFill="1" applyBorder="1" applyAlignment="1" applyProtection="1">
      <alignment horizontal="right" vertical="center" wrapText="1"/>
      <protection hidden="1"/>
    </xf>
    <xf numFmtId="0" fontId="6" fillId="0" borderId="12" xfId="0" applyFont="1" applyFill="1" applyBorder="1" applyAlignment="1" applyProtection="1">
      <alignment horizontal="right" vertical="center" wrapText="1"/>
      <protection hidden="1"/>
    </xf>
    <xf numFmtId="0" fontId="6" fillId="0" borderId="6" xfId="0" applyFont="1" applyFill="1" applyBorder="1" applyAlignment="1" applyProtection="1">
      <alignment horizontal="right" vertical="center" wrapText="1"/>
      <protection hidden="1"/>
    </xf>
    <xf numFmtId="0" fontId="6" fillId="0" borderId="7" xfId="0" applyFont="1" applyFill="1" applyBorder="1" applyAlignment="1" applyProtection="1">
      <alignment horizontal="right" vertical="center" wrapText="1"/>
      <protection hidden="1"/>
    </xf>
    <xf numFmtId="0" fontId="25" fillId="0" borderId="0" xfId="0" applyFont="1" applyBorder="1" applyAlignment="1" applyProtection="1">
      <alignment horizontal="center" vertical="center"/>
      <protection hidden="1"/>
    </xf>
    <xf numFmtId="0" fontId="20" fillId="3" borderId="5" xfId="11" applyFont="1" applyFill="1" applyBorder="1" applyAlignment="1" applyProtection="1">
      <alignment horizontal="center" vertical="center"/>
      <protection hidden="1"/>
    </xf>
    <xf numFmtId="0" fontId="19" fillId="0" borderId="0" xfId="11" applyFont="1" applyBorder="1" applyAlignment="1" applyProtection="1">
      <alignment horizontal="justify" vertical="center"/>
      <protection hidden="1"/>
    </xf>
    <xf numFmtId="0" fontId="19" fillId="0" borderId="4" xfId="11" applyFont="1" applyBorder="1" applyAlignment="1" applyProtection="1">
      <alignment horizontal="justify" vertical="center" wrapText="1"/>
      <protection hidden="1"/>
    </xf>
    <xf numFmtId="0" fontId="19" fillId="0" borderId="0" xfId="11" applyFont="1" applyBorder="1" applyAlignment="1" applyProtection="1">
      <alignment horizontal="justify" vertical="center" wrapText="1"/>
      <protection hidden="1"/>
    </xf>
    <xf numFmtId="0" fontId="19" fillId="0" borderId="5" xfId="11" applyFont="1" applyBorder="1" applyAlignment="1" applyProtection="1">
      <alignment horizontal="justify" vertical="center" wrapText="1"/>
      <protection hidden="1"/>
    </xf>
    <xf numFmtId="0" fontId="8" fillId="2" borderId="9"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1" fontId="6" fillId="0" borderId="40" xfId="0" applyNumberFormat="1" applyFont="1" applyFill="1" applyBorder="1" applyAlignment="1" applyProtection="1">
      <alignment horizontal="center" vertical="center" wrapText="1"/>
      <protection hidden="1"/>
    </xf>
    <xf numFmtId="0" fontId="6" fillId="0" borderId="36" xfId="0" applyFont="1" applyFill="1" applyBorder="1" applyAlignment="1" applyProtection="1">
      <alignment horizontal="left" vertical="center" wrapText="1"/>
      <protection hidden="1"/>
    </xf>
    <xf numFmtId="2" fontId="6" fillId="0" borderId="36" xfId="0" applyNumberFormat="1" applyFont="1" applyFill="1" applyBorder="1" applyAlignment="1" applyProtection="1">
      <alignment horizontal="left" vertical="center" wrapText="1"/>
      <protection hidden="1"/>
    </xf>
    <xf numFmtId="0" fontId="24" fillId="0" borderId="40" xfId="0" applyFont="1" applyBorder="1" applyAlignment="1" applyProtection="1">
      <alignment horizontal="center" vertical="center"/>
      <protection hidden="1"/>
    </xf>
    <xf numFmtId="0" fontId="24" fillId="0" borderId="36" xfId="0" applyFont="1" applyBorder="1" applyAlignment="1" applyProtection="1">
      <alignment horizontal="center" vertical="center"/>
      <protection hidden="1"/>
    </xf>
    <xf numFmtId="0" fontId="24" fillId="0" borderId="41" xfId="0" applyFont="1" applyBorder="1" applyAlignment="1" applyProtection="1">
      <alignment horizontal="center" vertical="center"/>
      <protection hidden="1"/>
    </xf>
    <xf numFmtId="40" fontId="14" fillId="5" borderId="36" xfId="16" applyFont="1" applyFill="1" applyBorder="1" applyAlignment="1" applyProtection="1">
      <alignment horizontal="center" vertical="center" wrapText="1"/>
      <protection hidden="1"/>
    </xf>
    <xf numFmtId="0" fontId="6" fillId="4" borderId="37" xfId="0" applyFont="1" applyFill="1" applyBorder="1" applyAlignment="1" applyProtection="1">
      <alignment horizontal="center"/>
      <protection hidden="1"/>
    </xf>
    <xf numFmtId="0" fontId="6" fillId="4" borderId="38" xfId="0" applyFont="1" applyFill="1" applyBorder="1" applyAlignment="1" applyProtection="1">
      <alignment horizontal="center"/>
      <protection hidden="1"/>
    </xf>
    <xf numFmtId="0" fontId="6" fillId="4" borderId="39" xfId="0" applyFont="1" applyFill="1" applyBorder="1" applyAlignment="1" applyProtection="1">
      <alignment horizontal="center"/>
      <protection hidden="1"/>
    </xf>
    <xf numFmtId="0" fontId="6" fillId="5" borderId="36" xfId="0" applyFont="1" applyFill="1" applyBorder="1" applyAlignment="1" applyProtection="1">
      <alignment horizontal="center" vertical="center" wrapText="1"/>
      <protection hidden="1"/>
    </xf>
    <xf numFmtId="0" fontId="14" fillId="5" borderId="36" xfId="0" applyFont="1" applyFill="1" applyBorder="1" applyAlignment="1" applyProtection="1">
      <alignment horizontal="center" vertical="center" wrapText="1"/>
      <protection hidden="1"/>
    </xf>
    <xf numFmtId="167" fontId="14" fillId="5" borderId="36" xfId="0" applyNumberFormat="1" applyFont="1" applyFill="1" applyBorder="1" applyAlignment="1" applyProtection="1">
      <alignment horizontal="center" vertical="center" wrapText="1"/>
      <protection hidden="1"/>
    </xf>
    <xf numFmtId="40" fontId="14" fillId="5" borderId="41" xfId="16" applyFont="1" applyFill="1" applyBorder="1" applyAlignment="1" applyProtection="1">
      <alignment horizontal="center" vertical="center" wrapText="1"/>
      <protection hidden="1"/>
    </xf>
    <xf numFmtId="0" fontId="24" fillId="0" borderId="40" xfId="0" applyFont="1" applyFill="1" applyBorder="1" applyAlignment="1" applyProtection="1">
      <alignment horizontal="left"/>
      <protection hidden="1"/>
    </xf>
    <xf numFmtId="0" fontId="24" fillId="0" borderId="36" xfId="0" applyFont="1" applyFill="1" applyBorder="1" applyAlignment="1" applyProtection="1">
      <alignment horizontal="left"/>
      <protection hidden="1"/>
    </xf>
    <xf numFmtId="0" fontId="26" fillId="0" borderId="40" xfId="0" applyFont="1" applyBorder="1" applyAlignment="1" applyProtection="1">
      <alignment horizontal="left" vertical="center" wrapText="1"/>
      <protection hidden="1"/>
    </xf>
    <xf numFmtId="0" fontId="26" fillId="0" borderId="36" xfId="0" applyFont="1" applyBorder="1" applyAlignment="1" applyProtection="1">
      <alignment horizontal="left" vertical="center" wrapText="1"/>
      <protection hidden="1"/>
    </xf>
    <xf numFmtId="0" fontId="26" fillId="0" borderId="41" xfId="0" applyFont="1" applyBorder="1" applyAlignment="1" applyProtection="1">
      <alignment horizontal="left" vertical="center" wrapText="1"/>
      <protection hidden="1"/>
    </xf>
    <xf numFmtId="0" fontId="24" fillId="0" borderId="40" xfId="0" applyFont="1" applyBorder="1" applyAlignment="1" applyProtection="1">
      <alignment horizontal="left" vertical="center"/>
      <protection hidden="1"/>
    </xf>
    <xf numFmtId="0" fontId="24" fillId="0" borderId="36" xfId="0" applyFont="1" applyBorder="1" applyAlignment="1" applyProtection="1">
      <alignment horizontal="left" vertical="center"/>
      <protection hidden="1"/>
    </xf>
    <xf numFmtId="0" fontId="24" fillId="0" borderId="41" xfId="0" applyFont="1" applyBorder="1" applyAlignment="1" applyProtection="1">
      <alignment horizontal="left" vertical="center"/>
      <protection hidden="1"/>
    </xf>
    <xf numFmtId="0" fontId="6" fillId="5" borderId="40" xfId="0" applyFont="1" applyFill="1" applyBorder="1" applyAlignment="1" applyProtection="1">
      <alignment horizontal="center" vertical="center" wrapText="1"/>
      <protection hidden="1"/>
    </xf>
    <xf numFmtId="2" fontId="16" fillId="0" borderId="45" xfId="0" applyNumberFormat="1" applyFont="1" applyFill="1" applyBorder="1" applyAlignment="1" applyProtection="1">
      <alignment horizontal="center" vertical="center"/>
      <protection hidden="1"/>
    </xf>
    <xf numFmtId="2" fontId="16" fillId="0" borderId="46" xfId="0" applyNumberFormat="1" applyFont="1" applyFill="1" applyBorder="1" applyAlignment="1" applyProtection="1">
      <alignment horizontal="center" vertical="center"/>
      <protection hidden="1"/>
    </xf>
    <xf numFmtId="0" fontId="6" fillId="0" borderId="45" xfId="0" applyFont="1" applyFill="1" applyBorder="1" applyAlignment="1" applyProtection="1">
      <alignment horizontal="center" vertical="center" wrapText="1"/>
      <protection hidden="1"/>
    </xf>
    <xf numFmtId="0" fontId="6" fillId="0" borderId="46" xfId="0" applyFont="1" applyFill="1" applyBorder="1" applyAlignment="1" applyProtection="1">
      <alignment horizontal="center" vertical="center" wrapText="1"/>
      <protection hidden="1"/>
    </xf>
    <xf numFmtId="0" fontId="24" fillId="0" borderId="42" xfId="0" applyFont="1" applyFill="1" applyBorder="1" applyAlignment="1" applyProtection="1">
      <alignment horizontal="left"/>
      <protection hidden="1"/>
    </xf>
    <xf numFmtId="0" fontId="24" fillId="0" borderId="43" xfId="0" applyFont="1" applyFill="1" applyBorder="1" applyAlignment="1" applyProtection="1">
      <alignment horizontal="left"/>
      <protection hidden="1"/>
    </xf>
    <xf numFmtId="2" fontId="8" fillId="0" borderId="24" xfId="30" applyNumberFormat="1" applyFont="1" applyFill="1" applyBorder="1" applyAlignment="1" applyProtection="1">
      <alignment horizontal="center" vertical="center"/>
      <protection hidden="1"/>
    </xf>
    <xf numFmtId="4" fontId="8" fillId="0" borderId="24" xfId="30" applyNumberFormat="1" applyFont="1" applyFill="1" applyBorder="1" applyAlignment="1" applyProtection="1">
      <alignment horizontal="center" vertical="center"/>
      <protection hidden="1"/>
    </xf>
    <xf numFmtId="40" fontId="8" fillId="0" borderId="24" xfId="0" applyNumberFormat="1" applyFont="1" applyFill="1" applyBorder="1" applyAlignment="1" applyProtection="1">
      <alignment horizontal="right" vertical="center"/>
      <protection hidden="1"/>
    </xf>
    <xf numFmtId="2" fontId="8" fillId="0" borderId="1" xfId="30" applyNumberFormat="1" applyFont="1" applyFill="1" applyBorder="1" applyAlignment="1" applyProtection="1">
      <alignment horizontal="center" vertical="center"/>
      <protection hidden="1"/>
    </xf>
    <xf numFmtId="40" fontId="8" fillId="0" borderId="1" xfId="0" applyNumberFormat="1" applyFont="1" applyFill="1" applyBorder="1" applyAlignment="1" applyProtection="1">
      <alignment horizontal="right" vertical="center"/>
      <protection hidden="1"/>
    </xf>
    <xf numFmtId="4" fontId="8" fillId="0" borderId="1" xfId="30" applyNumberFormat="1" applyFont="1" applyFill="1" applyBorder="1" applyAlignment="1" applyProtection="1">
      <alignment horizontal="center" vertical="center"/>
      <protection hidden="1"/>
    </xf>
    <xf numFmtId="2" fontId="8" fillId="0" borderId="28" xfId="30" applyNumberFormat="1" applyFont="1" applyFill="1" applyBorder="1" applyAlignment="1" applyProtection="1">
      <alignment horizontal="center" vertical="center"/>
      <protection hidden="1"/>
    </xf>
    <xf numFmtId="4" fontId="8" fillId="0" borderId="28" xfId="30" applyNumberFormat="1" applyFont="1" applyFill="1" applyBorder="1" applyAlignment="1" applyProtection="1">
      <alignment horizontal="center" vertical="center"/>
      <protection hidden="1"/>
    </xf>
    <xf numFmtId="40" fontId="8" fillId="0" borderId="28" xfId="0" applyNumberFormat="1" applyFont="1" applyFill="1" applyBorder="1" applyAlignment="1" applyProtection="1">
      <alignment horizontal="right" vertical="center"/>
      <protection hidden="1"/>
    </xf>
    <xf numFmtId="2" fontId="8" fillId="0" borderId="26" xfId="30" applyNumberFormat="1" applyFont="1" applyFill="1" applyBorder="1" applyAlignment="1" applyProtection="1">
      <alignment horizontal="center" vertical="center"/>
      <protection hidden="1"/>
    </xf>
    <xf numFmtId="4" fontId="8" fillId="0" borderId="26" xfId="30" applyNumberFormat="1" applyFont="1" applyFill="1" applyBorder="1" applyAlignment="1" applyProtection="1">
      <alignment horizontal="center" vertical="center"/>
      <protection hidden="1"/>
    </xf>
    <xf numFmtId="40" fontId="8" fillId="0" borderId="26" xfId="0" applyNumberFormat="1" applyFont="1" applyFill="1" applyBorder="1" applyAlignment="1" applyProtection="1">
      <alignment horizontal="right" vertical="center"/>
      <protection hidden="1"/>
    </xf>
    <xf numFmtId="165" fontId="8" fillId="0" borderId="19" xfId="0" applyNumberFormat="1" applyFont="1" applyFill="1" applyBorder="1" applyAlignment="1" applyProtection="1">
      <alignment horizontal="right" vertical="center" wrapText="1"/>
      <protection hidden="1"/>
    </xf>
    <xf numFmtId="4" fontId="8" fillId="0" borderId="15" xfId="0" applyNumberFormat="1" applyFont="1" applyFill="1" applyBorder="1" applyAlignment="1" applyProtection="1">
      <alignment vertical="center" wrapText="1"/>
      <protection hidden="1"/>
    </xf>
    <xf numFmtId="4" fontId="8" fillId="0" borderId="24" xfId="0" applyNumberFormat="1" applyFont="1" applyFill="1" applyBorder="1" applyAlignment="1" applyProtection="1">
      <alignment vertical="center" wrapText="1"/>
      <protection hidden="1"/>
    </xf>
    <xf numFmtId="1" fontId="8" fillId="0" borderId="17" xfId="0" applyNumberFormat="1" applyFont="1" applyFill="1" applyBorder="1" applyAlignment="1" applyProtection="1">
      <alignment horizontal="left" vertical="center" wrapText="1"/>
      <protection hidden="1"/>
    </xf>
    <xf numFmtId="4" fontId="8" fillId="0" borderId="17" xfId="0" applyNumberFormat="1" applyFont="1" applyFill="1" applyBorder="1" applyAlignment="1" applyProtection="1">
      <alignment vertical="center" wrapText="1"/>
      <protection hidden="1"/>
    </xf>
    <xf numFmtId="2" fontId="31" fillId="0" borderId="0" xfId="30" applyNumberFormat="1" applyFont="1" applyFill="1" applyBorder="1" applyAlignment="1" applyProtection="1">
      <alignment horizontal="center" vertical="center"/>
      <protection hidden="1"/>
    </xf>
    <xf numFmtId="4" fontId="31" fillId="0" borderId="0" xfId="30" applyNumberFormat="1" applyFont="1" applyFill="1" applyBorder="1" applyAlignment="1" applyProtection="1">
      <alignment horizontal="center" vertical="center"/>
      <protection hidden="1"/>
    </xf>
    <xf numFmtId="40" fontId="31" fillId="0" borderId="0" xfId="0" applyNumberFormat="1" applyFont="1" applyFill="1" applyBorder="1" applyAlignment="1" applyProtection="1">
      <alignment horizontal="right" vertical="center"/>
      <protection hidden="1"/>
    </xf>
    <xf numFmtId="2" fontId="8" fillId="0" borderId="0" xfId="30" applyNumberFormat="1" applyFont="1" applyFill="1" applyBorder="1" applyAlignment="1" applyProtection="1">
      <alignment horizontal="center" vertical="center"/>
      <protection hidden="1"/>
    </xf>
    <xf numFmtId="4" fontId="8" fillId="0" borderId="0" xfId="30" applyNumberFormat="1" applyFont="1" applyFill="1" applyBorder="1" applyAlignment="1" applyProtection="1">
      <alignment horizontal="center" vertical="center"/>
      <protection hidden="1"/>
    </xf>
    <xf numFmtId="40" fontId="8" fillId="0" borderId="0" xfId="0" applyNumberFormat="1" applyFont="1" applyFill="1" applyBorder="1" applyAlignment="1" applyProtection="1">
      <alignment horizontal="right" vertical="center"/>
      <protection hidden="1"/>
    </xf>
    <xf numFmtId="2" fontId="8" fillId="0" borderId="15" xfId="30" applyNumberFormat="1" applyFont="1" applyFill="1" applyBorder="1" applyAlignment="1" applyProtection="1">
      <alignment horizontal="center" vertical="center"/>
      <protection hidden="1"/>
    </xf>
    <xf numFmtId="4" fontId="8" fillId="0" borderId="15" xfId="30" applyNumberFormat="1" applyFont="1" applyFill="1" applyBorder="1" applyAlignment="1" applyProtection="1">
      <alignment horizontal="center" vertical="center"/>
      <protection hidden="1"/>
    </xf>
    <xf numFmtId="40" fontId="8" fillId="0" borderId="15" xfId="0" applyNumberFormat="1" applyFont="1" applyFill="1" applyBorder="1" applyAlignment="1" applyProtection="1">
      <alignment horizontal="right" vertical="center"/>
      <protection hidden="1"/>
    </xf>
    <xf numFmtId="2" fontId="16" fillId="0" borderId="1" xfId="30" applyNumberFormat="1" applyFont="1" applyFill="1" applyBorder="1" applyAlignment="1" applyProtection="1">
      <alignment horizontal="center" vertical="center"/>
      <protection hidden="1"/>
    </xf>
    <xf numFmtId="4" fontId="16" fillId="0" borderId="1" xfId="30" applyNumberFormat="1" applyFont="1" applyFill="1" applyBorder="1" applyAlignment="1" applyProtection="1">
      <alignment horizontal="center" vertical="center"/>
      <protection hidden="1"/>
    </xf>
    <xf numFmtId="40" fontId="16" fillId="0" borderId="1" xfId="0" applyNumberFormat="1" applyFont="1" applyFill="1" applyBorder="1" applyAlignment="1" applyProtection="1">
      <alignment horizontal="right" vertical="center"/>
      <protection hidden="1"/>
    </xf>
    <xf numFmtId="40" fontId="16" fillId="0" borderId="26" xfId="0" applyNumberFormat="1" applyFont="1" applyFill="1" applyBorder="1" applyAlignment="1" applyProtection="1">
      <alignment horizontal="right" vertical="center"/>
      <protection hidden="1"/>
    </xf>
    <xf numFmtId="1" fontId="6" fillId="0" borderId="15" xfId="0" applyNumberFormat="1" applyFont="1" applyFill="1" applyBorder="1" applyAlignment="1" applyProtection="1">
      <alignment horizontal="right" vertical="center" wrapText="1"/>
      <protection hidden="1"/>
    </xf>
    <xf numFmtId="0" fontId="6" fillId="0" borderId="15" xfId="0" applyFont="1" applyFill="1" applyBorder="1" applyAlignment="1" applyProtection="1">
      <alignment vertical="center" wrapText="1"/>
      <protection hidden="1"/>
    </xf>
    <xf numFmtId="1" fontId="8" fillId="0" borderId="15" xfId="0" applyNumberFormat="1" applyFont="1" applyFill="1" applyBorder="1" applyAlignment="1" applyProtection="1">
      <alignment horizontal="right" vertical="center" wrapText="1"/>
      <protection hidden="1"/>
    </xf>
    <xf numFmtId="1" fontId="8" fillId="0" borderId="10" xfId="0" applyNumberFormat="1" applyFont="1" applyFill="1" applyBorder="1" applyAlignment="1" applyProtection="1">
      <alignment horizontal="right" vertical="center" wrapText="1"/>
      <protection hidden="1"/>
    </xf>
    <xf numFmtId="4" fontId="6" fillId="0" borderId="10" xfId="0" applyNumberFormat="1" applyFont="1" applyFill="1" applyBorder="1" applyAlignment="1" applyProtection="1">
      <alignment horizontal="right" vertical="center" wrapText="1"/>
      <protection hidden="1"/>
    </xf>
    <xf numFmtId="4" fontId="6" fillId="0" borderId="33" xfId="0" applyNumberFormat="1" applyFont="1" applyFill="1" applyBorder="1" applyAlignment="1" applyProtection="1">
      <alignment horizontal="right" vertical="center" wrapText="1"/>
      <protection hidden="1"/>
    </xf>
    <xf numFmtId="4" fontId="6" fillId="0" borderId="10" xfId="30" applyNumberFormat="1" applyFont="1" applyFill="1" applyBorder="1" applyAlignment="1" applyProtection="1">
      <alignment horizontal="right" vertical="center" wrapText="1"/>
      <protection hidden="1"/>
    </xf>
    <xf numFmtId="4" fontId="8" fillId="0" borderId="29" xfId="0" applyNumberFormat="1" applyFont="1" applyFill="1" applyBorder="1" applyAlignment="1" applyProtection="1">
      <alignment horizontal="right" vertical="center" wrapText="1"/>
      <protection locked="0"/>
    </xf>
    <xf numFmtId="4" fontId="8" fillId="0" borderId="32" xfId="0" applyNumberFormat="1" applyFont="1" applyFill="1" applyBorder="1" applyAlignment="1" applyProtection="1">
      <alignment horizontal="right" vertical="center" wrapText="1"/>
      <protection locked="0"/>
    </xf>
    <xf numFmtId="4" fontId="8" fillId="0" borderId="27" xfId="0" applyNumberFormat="1" applyFont="1" applyFill="1" applyBorder="1" applyAlignment="1" applyProtection="1">
      <alignment horizontal="right" vertical="center" wrapText="1"/>
      <protection locked="0"/>
    </xf>
    <xf numFmtId="165" fontId="8" fillId="0" borderId="19" xfId="0" applyNumberFormat="1" applyFont="1" applyFill="1" applyBorder="1" applyAlignment="1" applyProtection="1">
      <alignment horizontal="right" vertical="center" wrapText="1"/>
      <protection locked="0"/>
    </xf>
    <xf numFmtId="165" fontId="8" fillId="0" borderId="30" xfId="0" applyNumberFormat="1" applyFont="1" applyFill="1" applyBorder="1" applyAlignment="1" applyProtection="1">
      <alignment horizontal="right" vertical="center" wrapText="1"/>
      <protection locked="0"/>
    </xf>
    <xf numFmtId="165" fontId="8" fillId="0" borderId="22" xfId="0" applyNumberFormat="1" applyFont="1" applyFill="1" applyBorder="1" applyAlignment="1" applyProtection="1">
      <alignment horizontal="right" vertical="center" wrapText="1"/>
      <protection locked="0"/>
    </xf>
    <xf numFmtId="4" fontId="16" fillId="0" borderId="29" xfId="0" applyNumberFormat="1" applyFont="1" applyFill="1" applyBorder="1" applyAlignment="1" applyProtection="1">
      <alignment horizontal="right" vertical="center" wrapText="1"/>
      <protection locked="0"/>
    </xf>
  </cellXfs>
  <cellStyles count="32">
    <cellStyle name="Moeda" xfId="31" builtinId="4"/>
    <cellStyle name="Moeda 2" xfId="1"/>
    <cellStyle name="Moeda 2 2" xfId="24"/>
    <cellStyle name="Moeda 2 3" xfId="17"/>
    <cellStyle name="Moeda 3" xfId="2"/>
    <cellStyle name="Moeda 3 2" xfId="18"/>
    <cellStyle name="Moeda 4" xfId="14"/>
    <cellStyle name="Moeda 4 2" xfId="23"/>
    <cellStyle name="Normal" xfId="0" builtinId="0"/>
    <cellStyle name="Normal 2" xfId="3"/>
    <cellStyle name="Normal 2 2" xfId="4"/>
    <cellStyle name="Normal 2 2 2" xfId="26"/>
    <cellStyle name="Normal 2 3" xfId="25"/>
    <cellStyle name="Normal 2 4" xfId="19"/>
    <cellStyle name="Normal 3" xfId="5"/>
    <cellStyle name="Normal 3 2" xfId="11"/>
    <cellStyle name="Normal 3 3" xfId="27"/>
    <cellStyle name="Normal 3 4" xfId="20"/>
    <cellStyle name="Normal 5 2" xfId="6"/>
    <cellStyle name="Porcentagem" xfId="10" builtinId="5"/>
    <cellStyle name="Porcentagem 2" xfId="12"/>
    <cellStyle name="Porcentagem 3" xfId="15"/>
    <cellStyle name="TableStyleLight1" xfId="13"/>
    <cellStyle name="Vírgula" xfId="30" builtinId="3"/>
    <cellStyle name="Vírgula 2" xfId="7"/>
    <cellStyle name="Vírgula 3" xfId="8"/>
    <cellStyle name="Vírgula 3 2" xfId="28"/>
    <cellStyle name="Vírgula 3 3" xfId="21"/>
    <cellStyle name="Vírgula 4" xfId="9"/>
    <cellStyle name="Vírgula 4 2" xfId="29"/>
    <cellStyle name="Vírgula 4 3" xfId="22"/>
    <cellStyle name="Vírgula 5" xfId="16"/>
  </cellStyles>
  <dxfs count="178">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541</xdr:row>
      <xdr:rowOff>0</xdr:rowOff>
    </xdr:from>
    <xdr:to>
      <xdr:col>1</xdr:col>
      <xdr:colOff>266700</xdr:colOff>
      <xdr:row>542</xdr:row>
      <xdr:rowOff>106682</xdr:rowOff>
    </xdr:to>
    <xdr:sp macro="" textlink="">
      <xdr:nvSpPr>
        <xdr:cNvPr id="4991" name="AutoShape 2">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4992" name="AutoShape 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68582</xdr:rowOff>
    </xdr:to>
    <xdr:sp macro="" textlink="">
      <xdr:nvSpPr>
        <xdr:cNvPr id="4993" name="AutoShape 2">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504825" y="647166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68582</xdr:rowOff>
    </xdr:to>
    <xdr:sp macro="" textlink="">
      <xdr:nvSpPr>
        <xdr:cNvPr id="4994" name="AutoShape 2">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504825" y="647166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4995" name="AutoShape 2">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4996" name="AutoShape 2">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4997" name="AutoShape 2">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4998" name="AutoShape 2">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4999" name="AutoShape 2">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000" name="AutoShape 2">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68582</xdr:rowOff>
    </xdr:to>
    <xdr:sp macro="" textlink="">
      <xdr:nvSpPr>
        <xdr:cNvPr id="5001" name="AutoShape 2">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504825" y="647166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68582</xdr:rowOff>
    </xdr:to>
    <xdr:sp macro="" textlink="">
      <xdr:nvSpPr>
        <xdr:cNvPr id="5002" name="AutoShape 2">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504825" y="647166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03" name="AutoShape 2">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004" name="AutoShape 2">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005" name="AutoShape 2">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06" name="AutoShape 2">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07" name="AutoShape 2">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08" name="AutoShape 2">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09" name="AutoShape 2">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10" name="AutoShape 2">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11" name="AutoShape 2">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12" name="AutoShape 2">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13" name="AutoShape 2">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14" name="AutoShape 2">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15" name="AutoShape 2">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16" name="AutoShape 2">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17" name="AutoShape 2">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18" name="AutoShape 2">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19" name="AutoShape 2">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20" name="AutoShape 2">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21" name="AutoShape 2">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22" name="AutoShape 2">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23" name="AutoShape 2">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24" name="AutoShape 2">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25" name="AutoShape 2">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26" name="AutoShape 2">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27" name="AutoShape 2">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28" name="AutoShape 2">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29" name="AutoShape 2">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30" name="AutoShape 2">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31" name="AutoShape 2">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32" name="AutoShape 2">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33" name="AutoShape 2">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34" name="AutoShape 2">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35" name="AutoShape 2">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36" name="AutoShape 2">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37" name="AutoShape 2">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38" name="AutoShape 2">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39" name="AutoShape 2">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40" name="AutoShape 2">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41" name="AutoShape 2">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42" name="AutoShape 2">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43" name="AutoShape 2">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44" name="AutoShape 2">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45" name="AutoShape 2">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46" name="AutoShape 2">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47" name="AutoShape 2">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48" name="AutoShape 2">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49" name="AutoShape 2">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50" name="AutoShape 2">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51" name="AutoShape 2">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52" name="AutoShape 2">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053" name="AutoShape 2">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54" name="AutoShape 2">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055" name="AutoShape 2">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68582</xdr:rowOff>
    </xdr:to>
    <xdr:sp macro="" textlink="">
      <xdr:nvSpPr>
        <xdr:cNvPr id="5056" name="AutoShape 2">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504825" y="647166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68582</xdr:rowOff>
    </xdr:to>
    <xdr:sp macro="" textlink="">
      <xdr:nvSpPr>
        <xdr:cNvPr id="5057" name="AutoShape 2">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504825" y="647166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58" name="AutoShape 2">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059" name="AutoShape 2">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060" name="AutoShape 2">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61" name="AutoShape 2">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62" name="AutoShape 2">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063" name="AutoShape 2">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68582</xdr:rowOff>
    </xdr:to>
    <xdr:sp macro="" textlink="">
      <xdr:nvSpPr>
        <xdr:cNvPr id="5064" name="AutoShape 2">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504825" y="647166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68582</xdr:rowOff>
    </xdr:to>
    <xdr:sp macro="" textlink="">
      <xdr:nvSpPr>
        <xdr:cNvPr id="5065" name="AutoShape 2">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504825" y="647166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66" name="AutoShape 2">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067" name="AutoShape 2">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068" name="AutoShape 2">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69" name="AutoShape 2">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70" name="AutoShape 2">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71" name="AutoShape 2">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72" name="AutoShape 2">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73" name="AutoShape 2">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74" name="AutoShape 2">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75" name="AutoShape 2">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76" name="AutoShape 2">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77" name="AutoShape 2">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78" name="AutoShape 2">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79" name="AutoShape 2">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80" name="AutoShape 2">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81" name="AutoShape 2">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82" name="AutoShape 2">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83" name="AutoShape 2">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84" name="AutoShape 2">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85" name="AutoShape 2">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86" name="AutoShape 2">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87" name="AutoShape 2">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88" name="AutoShape 2">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89" name="AutoShape 2">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90" name="AutoShape 2">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91" name="AutoShape 2">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92" name="AutoShape 2">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93" name="AutoShape 2">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94" name="AutoShape 2">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95" name="AutoShape 2">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096" name="AutoShape 2">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97" name="AutoShape 2">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98" name="AutoShape 2">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099" name="AutoShape 2">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00" name="AutoShape 2">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01" name="AutoShape 2">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02" name="AutoShape 2">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03" name="AutoShape 2">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04" name="AutoShape 2">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05" name="AutoShape 2">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06" name="AutoShape 2">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07" name="AutoShape 2">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08" name="AutoShape 2">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09" name="AutoShape 2">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10" name="AutoShape 2">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11" name="AutoShape 2">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12" name="AutoShape 2">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13" name="AutoShape 2">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14" name="AutoShape 2">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15" name="AutoShape 2">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16" name="AutoShape 2">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17" name="AutoShape 2">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18" name="AutoShape 2">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19" name="AutoShape 2">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20" name="AutoShape 2">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21" name="AutoShape 2">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22" name="AutoShape 2">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23" name="AutoShape 2">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24" name="AutoShape 2">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25" name="AutoShape 2">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26" name="AutoShape 2">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27" name="AutoShape 2">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28" name="AutoShape 2">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29" name="AutoShape 2">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30" name="AutoShape 2">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31" name="AutoShape 2">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32" name="AutoShape 2">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33" name="AutoShape 2">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34" name="AutoShape 2">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35" name="AutoShape 2">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36" name="AutoShape 2">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37" name="AutoShape 2">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38" name="AutoShape 2">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39" name="AutoShape 2">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40" name="AutoShape 2">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41" name="AutoShape 2">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42" name="AutoShape 2">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43" name="AutoShape 2">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44" name="AutoShape 2">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45" name="AutoShape 2">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46" name="AutoShape 2">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47" name="AutoShape 2">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48" name="AutoShape 2">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49" name="AutoShape 2">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50" name="AutoShape 2">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51" name="AutoShape 2">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52" name="AutoShape 2">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53" name="AutoShape 2">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54" name="AutoShape 2">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55" name="AutoShape 2">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56" name="AutoShape 2">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57" name="AutoShape 2">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58" name="AutoShape 2">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59" name="AutoShape 2">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60" name="AutoShape 2">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61" name="AutoShape 2">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62" name="AutoShape 2">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63" name="AutoShape 2">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64" name="AutoShape 2">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65" name="AutoShape 2">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66" name="AutoShape 2">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67" name="AutoShape 2">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68" name="AutoShape 2">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69" name="AutoShape 2">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70" name="AutoShape 2">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71" name="AutoShape 2">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72" name="AutoShape 2">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73" name="AutoShape 2">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74" name="AutoShape 2">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75" name="AutoShape 2">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76" name="AutoShape 2">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77" name="AutoShape 2">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78" name="AutoShape 2">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179" name="AutoShape 2">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80" name="AutoShape 2">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81" name="AutoShape 2">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82" name="AutoShape 2">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83" name="AutoShape 2">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84" name="AutoShape 2">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85" name="AutoShape 2">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86" name="AutoShape 2">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87" name="AutoShape 2">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88" name="AutoShape 2">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89" name="AutoShape 2">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90" name="AutoShape 2">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91" name="AutoShape 2">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92" name="AutoShape 2">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93" name="AutoShape 2">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94" name="AutoShape 2">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95" name="AutoShape 2">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196" name="AutoShape 2">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197" name="AutoShape 2">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98" name="AutoShape 2">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199" name="AutoShape 2">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00" name="AutoShape 2">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201" name="AutoShape 2">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202" name="AutoShape 2">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03" name="AutoShape 2">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04" name="AutoShape 2">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205" name="AutoShape 2">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206" name="AutoShape 2">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207" name="AutoShape 2">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08" name="AutoShape 2">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209" name="AutoShape 2">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87632</xdr:rowOff>
    </xdr:to>
    <xdr:sp macro="" textlink="">
      <xdr:nvSpPr>
        <xdr:cNvPr id="5210" name="AutoShape 2">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504825" y="647166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11" name="AutoShape 2">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12" name="AutoShape 2">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13" name="AutoShape 2">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214" name="AutoShape 2">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215" name="AutoShape 2">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16" name="AutoShape 2">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17" name="AutoShape 2">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18" name="AutoShape 2">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19" name="AutoShape 2">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20" name="AutoShape 2">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21" name="AutoShape 2">
          <a:extLst>
            <a:ext uri="{FF2B5EF4-FFF2-40B4-BE49-F238E27FC236}">
              <a16:creationId xmlns:a16="http://schemas.microsoft.com/office/drawing/2014/main" id="{00000000-0008-0000-0000-0000E8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78107</xdr:rowOff>
    </xdr:to>
    <xdr:sp macro="" textlink="">
      <xdr:nvSpPr>
        <xdr:cNvPr id="5222" name="AutoShape 2">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504825" y="647166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23" name="AutoShape 2">
          <a:extLst>
            <a:ext uri="{FF2B5EF4-FFF2-40B4-BE49-F238E27FC236}">
              <a16:creationId xmlns:a16="http://schemas.microsoft.com/office/drawing/2014/main" id="{00000000-0008-0000-0000-0000EA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24" name="AutoShape 2">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25" name="AutoShape 2">
          <a:extLst>
            <a:ext uri="{FF2B5EF4-FFF2-40B4-BE49-F238E27FC236}">
              <a16:creationId xmlns:a16="http://schemas.microsoft.com/office/drawing/2014/main" id="{00000000-0008-0000-0000-0000EC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106682</xdr:rowOff>
    </xdr:to>
    <xdr:sp macro="" textlink="">
      <xdr:nvSpPr>
        <xdr:cNvPr id="5226" name="AutoShape 2">
          <a:extLst>
            <a:ext uri="{FF2B5EF4-FFF2-40B4-BE49-F238E27FC236}">
              <a16:creationId xmlns:a16="http://schemas.microsoft.com/office/drawing/2014/main" id="{00000000-0008-0000-0000-0000ED000000}"/>
            </a:ext>
          </a:extLst>
        </xdr:cNvPr>
        <xdr:cNvSpPr>
          <a:spLocks noChangeAspect="1" noChangeArrowheads="1"/>
        </xdr:cNvSpPr>
      </xdr:nvSpPr>
      <xdr:spPr bwMode="auto">
        <a:xfrm>
          <a:off x="504825" y="647166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27" name="AutoShape 2">
          <a:extLst>
            <a:ext uri="{FF2B5EF4-FFF2-40B4-BE49-F238E27FC236}">
              <a16:creationId xmlns:a16="http://schemas.microsoft.com/office/drawing/2014/main" id="{00000000-0008-0000-0000-0000EE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28" name="AutoShape 2">
          <a:extLst>
            <a:ext uri="{FF2B5EF4-FFF2-40B4-BE49-F238E27FC236}">
              <a16:creationId xmlns:a16="http://schemas.microsoft.com/office/drawing/2014/main" id="{00000000-0008-0000-0000-0000EF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29" name="AutoShape 2">
          <a:extLst>
            <a:ext uri="{FF2B5EF4-FFF2-40B4-BE49-F238E27FC236}">
              <a16:creationId xmlns:a16="http://schemas.microsoft.com/office/drawing/2014/main" id="{00000000-0008-0000-0000-0000F0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30" name="AutoShape 2">
          <a:extLst>
            <a:ext uri="{FF2B5EF4-FFF2-40B4-BE49-F238E27FC236}">
              <a16:creationId xmlns:a16="http://schemas.microsoft.com/office/drawing/2014/main" id="{00000000-0008-0000-0000-0000F1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31" name="AutoShape 2">
          <a:extLst>
            <a:ext uri="{FF2B5EF4-FFF2-40B4-BE49-F238E27FC236}">
              <a16:creationId xmlns:a16="http://schemas.microsoft.com/office/drawing/2014/main" id="{00000000-0008-0000-0000-0000F2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32" name="AutoShape 2">
          <a:extLst>
            <a:ext uri="{FF2B5EF4-FFF2-40B4-BE49-F238E27FC236}">
              <a16:creationId xmlns:a16="http://schemas.microsoft.com/office/drawing/2014/main" id="{00000000-0008-0000-0000-0000F3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33" name="AutoShape 2">
          <a:extLst>
            <a:ext uri="{FF2B5EF4-FFF2-40B4-BE49-F238E27FC236}">
              <a16:creationId xmlns:a16="http://schemas.microsoft.com/office/drawing/2014/main" id="{00000000-0008-0000-0000-0000F4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34" name="AutoShape 2">
          <a:extLst>
            <a:ext uri="{FF2B5EF4-FFF2-40B4-BE49-F238E27FC236}">
              <a16:creationId xmlns:a16="http://schemas.microsoft.com/office/drawing/2014/main" id="{00000000-0008-0000-0000-0000F5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35" name="AutoShape 2">
          <a:extLst>
            <a:ext uri="{FF2B5EF4-FFF2-40B4-BE49-F238E27FC236}">
              <a16:creationId xmlns:a16="http://schemas.microsoft.com/office/drawing/2014/main" id="{00000000-0008-0000-0000-0000F6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36" name="AutoShape 2">
          <a:extLst>
            <a:ext uri="{FF2B5EF4-FFF2-40B4-BE49-F238E27FC236}">
              <a16:creationId xmlns:a16="http://schemas.microsoft.com/office/drawing/2014/main" id="{00000000-0008-0000-0000-0000F7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37" name="AutoShape 2">
          <a:extLst>
            <a:ext uri="{FF2B5EF4-FFF2-40B4-BE49-F238E27FC236}">
              <a16:creationId xmlns:a16="http://schemas.microsoft.com/office/drawing/2014/main" id="{00000000-0008-0000-0000-0000F8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38" name="AutoShape 2">
          <a:extLst>
            <a:ext uri="{FF2B5EF4-FFF2-40B4-BE49-F238E27FC236}">
              <a16:creationId xmlns:a16="http://schemas.microsoft.com/office/drawing/2014/main" id="{00000000-0008-0000-0000-0000F9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39" name="AutoShape 2">
          <a:extLst>
            <a:ext uri="{FF2B5EF4-FFF2-40B4-BE49-F238E27FC236}">
              <a16:creationId xmlns:a16="http://schemas.microsoft.com/office/drawing/2014/main" id="{00000000-0008-0000-0000-0000FA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40" name="AutoShape 2">
          <a:extLst>
            <a:ext uri="{FF2B5EF4-FFF2-40B4-BE49-F238E27FC236}">
              <a16:creationId xmlns:a16="http://schemas.microsoft.com/office/drawing/2014/main" id="{00000000-0008-0000-0000-0000FB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41" name="AutoShape 2">
          <a:extLst>
            <a:ext uri="{FF2B5EF4-FFF2-40B4-BE49-F238E27FC236}">
              <a16:creationId xmlns:a16="http://schemas.microsoft.com/office/drawing/2014/main" id="{00000000-0008-0000-0000-0000FC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49532</xdr:rowOff>
    </xdr:to>
    <xdr:sp macro="" textlink="">
      <xdr:nvSpPr>
        <xdr:cNvPr id="5242" name="AutoShape 2">
          <a:extLst>
            <a:ext uri="{FF2B5EF4-FFF2-40B4-BE49-F238E27FC236}">
              <a16:creationId xmlns:a16="http://schemas.microsoft.com/office/drawing/2014/main" id="{00000000-0008-0000-0000-0000FD000000}"/>
            </a:ext>
          </a:extLst>
        </xdr:cNvPr>
        <xdr:cNvSpPr>
          <a:spLocks noChangeAspect="1" noChangeArrowheads="1"/>
        </xdr:cNvSpPr>
      </xdr:nvSpPr>
      <xdr:spPr bwMode="auto">
        <a:xfrm>
          <a:off x="504825" y="647166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135254</xdr:rowOff>
    </xdr:to>
    <xdr:sp macro="" textlink="">
      <xdr:nvSpPr>
        <xdr:cNvPr id="5243" name="AutoShape 2">
          <a:extLst>
            <a:ext uri="{FF2B5EF4-FFF2-40B4-BE49-F238E27FC236}">
              <a16:creationId xmlns:a16="http://schemas.microsoft.com/office/drawing/2014/main" id="{00000000-0008-0000-0000-0000FE000000}"/>
            </a:ext>
          </a:extLst>
        </xdr:cNvPr>
        <xdr:cNvSpPr>
          <a:spLocks noChangeAspect="1" noChangeArrowheads="1"/>
        </xdr:cNvSpPr>
      </xdr:nvSpPr>
      <xdr:spPr bwMode="auto">
        <a:xfrm>
          <a:off x="4857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44" name="AutoShape 2">
          <a:extLst>
            <a:ext uri="{FF2B5EF4-FFF2-40B4-BE49-F238E27FC236}">
              <a16:creationId xmlns:a16="http://schemas.microsoft.com/office/drawing/2014/main" id="{00000000-0008-0000-0000-0000FF00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116204</xdr:rowOff>
    </xdr:to>
    <xdr:sp macro="" textlink="">
      <xdr:nvSpPr>
        <xdr:cNvPr id="5245" name="AutoShape 2">
          <a:extLst>
            <a:ext uri="{FF2B5EF4-FFF2-40B4-BE49-F238E27FC236}">
              <a16:creationId xmlns:a16="http://schemas.microsoft.com/office/drawing/2014/main" id="{00000000-0008-0000-0000-000000010000}"/>
            </a:ext>
          </a:extLst>
        </xdr:cNvPr>
        <xdr:cNvSpPr>
          <a:spLocks noChangeAspect="1" noChangeArrowheads="1"/>
        </xdr:cNvSpPr>
      </xdr:nvSpPr>
      <xdr:spPr bwMode="auto">
        <a:xfrm>
          <a:off x="485775" y="10671810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116204</xdr:rowOff>
    </xdr:to>
    <xdr:sp macro="" textlink="">
      <xdr:nvSpPr>
        <xdr:cNvPr id="5246" name="AutoShape 2">
          <a:extLst>
            <a:ext uri="{FF2B5EF4-FFF2-40B4-BE49-F238E27FC236}">
              <a16:creationId xmlns:a16="http://schemas.microsoft.com/office/drawing/2014/main" id="{00000000-0008-0000-0000-000001010000}"/>
            </a:ext>
          </a:extLst>
        </xdr:cNvPr>
        <xdr:cNvSpPr>
          <a:spLocks noChangeAspect="1" noChangeArrowheads="1"/>
        </xdr:cNvSpPr>
      </xdr:nvSpPr>
      <xdr:spPr bwMode="auto">
        <a:xfrm>
          <a:off x="485775" y="10671810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135254</xdr:rowOff>
    </xdr:to>
    <xdr:sp macro="" textlink="">
      <xdr:nvSpPr>
        <xdr:cNvPr id="5247" name="AutoShape 2">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4857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48" name="AutoShape 2">
          <a:extLst>
            <a:ext uri="{FF2B5EF4-FFF2-40B4-BE49-F238E27FC236}">
              <a16:creationId xmlns:a16="http://schemas.microsoft.com/office/drawing/2014/main" id="{00000000-0008-0000-0000-00000301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49" name="AutoShape 2">
          <a:extLst>
            <a:ext uri="{FF2B5EF4-FFF2-40B4-BE49-F238E27FC236}">
              <a16:creationId xmlns:a16="http://schemas.microsoft.com/office/drawing/2014/main" id="{00000000-0008-0000-0000-00000401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135254</xdr:rowOff>
    </xdr:to>
    <xdr:sp macro="" textlink="">
      <xdr:nvSpPr>
        <xdr:cNvPr id="5250" name="AutoShape 2">
          <a:extLst>
            <a:ext uri="{FF2B5EF4-FFF2-40B4-BE49-F238E27FC236}">
              <a16:creationId xmlns:a16="http://schemas.microsoft.com/office/drawing/2014/main" id="{00000000-0008-0000-0000-000005010000}"/>
            </a:ext>
          </a:extLst>
        </xdr:cNvPr>
        <xdr:cNvSpPr>
          <a:spLocks noChangeAspect="1" noChangeArrowheads="1"/>
        </xdr:cNvSpPr>
      </xdr:nvSpPr>
      <xdr:spPr bwMode="auto">
        <a:xfrm>
          <a:off x="4857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135254</xdr:rowOff>
    </xdr:to>
    <xdr:sp macro="" textlink="">
      <xdr:nvSpPr>
        <xdr:cNvPr id="5251" name="AutoShape 2">
          <a:extLst>
            <a:ext uri="{FF2B5EF4-FFF2-40B4-BE49-F238E27FC236}">
              <a16:creationId xmlns:a16="http://schemas.microsoft.com/office/drawing/2014/main" id="{00000000-0008-0000-0000-000006010000}"/>
            </a:ext>
          </a:extLst>
        </xdr:cNvPr>
        <xdr:cNvSpPr>
          <a:spLocks noChangeAspect="1" noChangeArrowheads="1"/>
        </xdr:cNvSpPr>
      </xdr:nvSpPr>
      <xdr:spPr bwMode="auto">
        <a:xfrm>
          <a:off x="4857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52" name="AutoShape 2">
          <a:extLst>
            <a:ext uri="{FF2B5EF4-FFF2-40B4-BE49-F238E27FC236}">
              <a16:creationId xmlns:a16="http://schemas.microsoft.com/office/drawing/2014/main" id="{00000000-0008-0000-0000-00000701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116204</xdr:rowOff>
    </xdr:to>
    <xdr:sp macro="" textlink="">
      <xdr:nvSpPr>
        <xdr:cNvPr id="5253" name="AutoShape 2">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485775" y="10671810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116204</xdr:rowOff>
    </xdr:to>
    <xdr:sp macro="" textlink="">
      <xdr:nvSpPr>
        <xdr:cNvPr id="5254" name="AutoShape 2">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485775" y="10671810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135254</xdr:rowOff>
    </xdr:to>
    <xdr:sp macro="" textlink="">
      <xdr:nvSpPr>
        <xdr:cNvPr id="5255" name="AutoShape 2">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4857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56" name="AutoShape 2">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57" name="AutoShape 2">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135254</xdr:rowOff>
    </xdr:to>
    <xdr:sp macro="" textlink="">
      <xdr:nvSpPr>
        <xdr:cNvPr id="5258" name="AutoShape 2">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4857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135254</xdr:rowOff>
    </xdr:to>
    <xdr:sp macro="" textlink="">
      <xdr:nvSpPr>
        <xdr:cNvPr id="5259" name="AutoShape 2">
          <a:extLst>
            <a:ext uri="{FF2B5EF4-FFF2-40B4-BE49-F238E27FC236}">
              <a16:creationId xmlns:a16="http://schemas.microsoft.com/office/drawing/2014/main" id="{00000000-0008-0000-0000-00000E010000}"/>
            </a:ext>
          </a:extLst>
        </xdr:cNvPr>
        <xdr:cNvSpPr>
          <a:spLocks noChangeAspect="1" noChangeArrowheads="1"/>
        </xdr:cNvSpPr>
      </xdr:nvSpPr>
      <xdr:spPr bwMode="auto">
        <a:xfrm>
          <a:off x="4857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60" name="AutoShape 2">
          <a:extLst>
            <a:ext uri="{FF2B5EF4-FFF2-40B4-BE49-F238E27FC236}">
              <a16:creationId xmlns:a16="http://schemas.microsoft.com/office/drawing/2014/main" id="{00000000-0008-0000-0000-00000F01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116204</xdr:rowOff>
    </xdr:to>
    <xdr:sp macro="" textlink="">
      <xdr:nvSpPr>
        <xdr:cNvPr id="5261" name="AutoShape 2">
          <a:extLst>
            <a:ext uri="{FF2B5EF4-FFF2-40B4-BE49-F238E27FC236}">
              <a16:creationId xmlns:a16="http://schemas.microsoft.com/office/drawing/2014/main" id="{00000000-0008-0000-0000-000010010000}"/>
            </a:ext>
          </a:extLst>
        </xdr:cNvPr>
        <xdr:cNvSpPr>
          <a:spLocks noChangeAspect="1" noChangeArrowheads="1"/>
        </xdr:cNvSpPr>
      </xdr:nvSpPr>
      <xdr:spPr bwMode="auto">
        <a:xfrm>
          <a:off x="485775" y="10671810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116204</xdr:rowOff>
    </xdr:to>
    <xdr:sp macro="" textlink="">
      <xdr:nvSpPr>
        <xdr:cNvPr id="5262" name="AutoShape 2">
          <a:extLst>
            <a:ext uri="{FF2B5EF4-FFF2-40B4-BE49-F238E27FC236}">
              <a16:creationId xmlns:a16="http://schemas.microsoft.com/office/drawing/2014/main" id="{00000000-0008-0000-0000-000011010000}"/>
            </a:ext>
          </a:extLst>
        </xdr:cNvPr>
        <xdr:cNvSpPr>
          <a:spLocks noChangeAspect="1" noChangeArrowheads="1"/>
        </xdr:cNvSpPr>
      </xdr:nvSpPr>
      <xdr:spPr bwMode="auto">
        <a:xfrm>
          <a:off x="485775" y="10671810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135254</xdr:rowOff>
    </xdr:to>
    <xdr:sp macro="" textlink="">
      <xdr:nvSpPr>
        <xdr:cNvPr id="5263" name="AutoShape 2">
          <a:extLst>
            <a:ext uri="{FF2B5EF4-FFF2-40B4-BE49-F238E27FC236}">
              <a16:creationId xmlns:a16="http://schemas.microsoft.com/office/drawing/2014/main" id="{00000000-0008-0000-0000-000012010000}"/>
            </a:ext>
          </a:extLst>
        </xdr:cNvPr>
        <xdr:cNvSpPr>
          <a:spLocks noChangeAspect="1" noChangeArrowheads="1"/>
        </xdr:cNvSpPr>
      </xdr:nvSpPr>
      <xdr:spPr bwMode="auto">
        <a:xfrm>
          <a:off x="4857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64" name="AutoShape 2">
          <a:extLst>
            <a:ext uri="{FF2B5EF4-FFF2-40B4-BE49-F238E27FC236}">
              <a16:creationId xmlns:a16="http://schemas.microsoft.com/office/drawing/2014/main" id="{00000000-0008-0000-0000-00001301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65" name="AutoShape 2">
          <a:extLst>
            <a:ext uri="{FF2B5EF4-FFF2-40B4-BE49-F238E27FC236}">
              <a16:creationId xmlns:a16="http://schemas.microsoft.com/office/drawing/2014/main" id="{00000000-0008-0000-0000-00001401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135254</xdr:rowOff>
    </xdr:to>
    <xdr:sp macro="" textlink="">
      <xdr:nvSpPr>
        <xdr:cNvPr id="5266" name="AutoShape 2">
          <a:extLst>
            <a:ext uri="{FF2B5EF4-FFF2-40B4-BE49-F238E27FC236}">
              <a16:creationId xmlns:a16="http://schemas.microsoft.com/office/drawing/2014/main" id="{00000000-0008-0000-0000-000015010000}"/>
            </a:ext>
          </a:extLst>
        </xdr:cNvPr>
        <xdr:cNvSpPr>
          <a:spLocks noChangeAspect="1" noChangeArrowheads="1"/>
        </xdr:cNvSpPr>
      </xdr:nvSpPr>
      <xdr:spPr bwMode="auto">
        <a:xfrm>
          <a:off x="4857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135254</xdr:rowOff>
    </xdr:to>
    <xdr:sp macro="" textlink="">
      <xdr:nvSpPr>
        <xdr:cNvPr id="5267" name="AutoShape 2">
          <a:extLst>
            <a:ext uri="{FF2B5EF4-FFF2-40B4-BE49-F238E27FC236}">
              <a16:creationId xmlns:a16="http://schemas.microsoft.com/office/drawing/2014/main" id="{00000000-0008-0000-0000-000016010000}"/>
            </a:ext>
          </a:extLst>
        </xdr:cNvPr>
        <xdr:cNvSpPr>
          <a:spLocks noChangeAspect="1" noChangeArrowheads="1"/>
        </xdr:cNvSpPr>
      </xdr:nvSpPr>
      <xdr:spPr bwMode="auto">
        <a:xfrm>
          <a:off x="4857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68" name="AutoShape 2">
          <a:extLst>
            <a:ext uri="{FF2B5EF4-FFF2-40B4-BE49-F238E27FC236}">
              <a16:creationId xmlns:a16="http://schemas.microsoft.com/office/drawing/2014/main" id="{00000000-0008-0000-0000-00001701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116204</xdr:rowOff>
    </xdr:to>
    <xdr:sp macro="" textlink="">
      <xdr:nvSpPr>
        <xdr:cNvPr id="5269" name="AutoShape 2">
          <a:extLst>
            <a:ext uri="{FF2B5EF4-FFF2-40B4-BE49-F238E27FC236}">
              <a16:creationId xmlns:a16="http://schemas.microsoft.com/office/drawing/2014/main" id="{00000000-0008-0000-0000-000018010000}"/>
            </a:ext>
          </a:extLst>
        </xdr:cNvPr>
        <xdr:cNvSpPr>
          <a:spLocks noChangeAspect="1" noChangeArrowheads="1"/>
        </xdr:cNvSpPr>
      </xdr:nvSpPr>
      <xdr:spPr bwMode="auto">
        <a:xfrm>
          <a:off x="485775" y="10671810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116204</xdr:rowOff>
    </xdr:to>
    <xdr:sp macro="" textlink="">
      <xdr:nvSpPr>
        <xdr:cNvPr id="5270" name="AutoShape 2">
          <a:extLst>
            <a:ext uri="{FF2B5EF4-FFF2-40B4-BE49-F238E27FC236}">
              <a16:creationId xmlns:a16="http://schemas.microsoft.com/office/drawing/2014/main" id="{00000000-0008-0000-0000-000019010000}"/>
            </a:ext>
          </a:extLst>
        </xdr:cNvPr>
        <xdr:cNvSpPr>
          <a:spLocks noChangeAspect="1" noChangeArrowheads="1"/>
        </xdr:cNvSpPr>
      </xdr:nvSpPr>
      <xdr:spPr bwMode="auto">
        <a:xfrm>
          <a:off x="485775" y="10671810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135254</xdr:rowOff>
    </xdr:to>
    <xdr:sp macro="" textlink="">
      <xdr:nvSpPr>
        <xdr:cNvPr id="5271" name="AutoShape 2">
          <a:extLst>
            <a:ext uri="{FF2B5EF4-FFF2-40B4-BE49-F238E27FC236}">
              <a16:creationId xmlns:a16="http://schemas.microsoft.com/office/drawing/2014/main" id="{00000000-0008-0000-0000-00001A010000}"/>
            </a:ext>
          </a:extLst>
        </xdr:cNvPr>
        <xdr:cNvSpPr>
          <a:spLocks noChangeAspect="1" noChangeArrowheads="1"/>
        </xdr:cNvSpPr>
      </xdr:nvSpPr>
      <xdr:spPr bwMode="auto">
        <a:xfrm>
          <a:off x="4857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72" name="AutoShape 2">
          <a:extLst>
            <a:ext uri="{FF2B5EF4-FFF2-40B4-BE49-F238E27FC236}">
              <a16:creationId xmlns:a16="http://schemas.microsoft.com/office/drawing/2014/main" id="{00000000-0008-0000-0000-00001B01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125729</xdr:rowOff>
    </xdr:to>
    <xdr:sp macro="" textlink="">
      <xdr:nvSpPr>
        <xdr:cNvPr id="5273" name="AutoShape 2">
          <a:extLst>
            <a:ext uri="{FF2B5EF4-FFF2-40B4-BE49-F238E27FC236}">
              <a16:creationId xmlns:a16="http://schemas.microsoft.com/office/drawing/2014/main" id="{00000000-0008-0000-0000-00001C010000}"/>
            </a:ext>
          </a:extLst>
        </xdr:cNvPr>
        <xdr:cNvSpPr>
          <a:spLocks noChangeAspect="1" noChangeArrowheads="1"/>
        </xdr:cNvSpPr>
      </xdr:nvSpPr>
      <xdr:spPr bwMode="auto">
        <a:xfrm>
          <a:off x="485775" y="10671810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447675</xdr:colOff>
      <xdr:row>541</xdr:row>
      <xdr:rowOff>0</xdr:rowOff>
    </xdr:from>
    <xdr:to>
      <xdr:col>1</xdr:col>
      <xdr:colOff>142875</xdr:colOff>
      <xdr:row>542</xdr:row>
      <xdr:rowOff>135254</xdr:rowOff>
    </xdr:to>
    <xdr:sp macro="" textlink="">
      <xdr:nvSpPr>
        <xdr:cNvPr id="5274" name="AutoShape 2">
          <a:extLst>
            <a:ext uri="{FF2B5EF4-FFF2-40B4-BE49-F238E27FC236}">
              <a16:creationId xmlns:a16="http://schemas.microsoft.com/office/drawing/2014/main" id="{00000000-0008-0000-0000-00001D010000}"/>
            </a:ext>
          </a:extLst>
        </xdr:cNvPr>
        <xdr:cNvSpPr>
          <a:spLocks noChangeAspect="1" noChangeArrowheads="1"/>
        </xdr:cNvSpPr>
      </xdr:nvSpPr>
      <xdr:spPr bwMode="auto">
        <a:xfrm>
          <a:off x="447675" y="10671810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275" name="AutoShape 2">
          <a:extLst>
            <a:ext uri="{FF2B5EF4-FFF2-40B4-BE49-F238E27FC236}">
              <a16:creationId xmlns:a16="http://schemas.microsoft.com/office/drawing/2014/main" id="{00000000-0008-0000-0000-00001E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276" name="AutoShape 2">
          <a:extLst>
            <a:ext uri="{FF2B5EF4-FFF2-40B4-BE49-F238E27FC236}">
              <a16:creationId xmlns:a16="http://schemas.microsoft.com/office/drawing/2014/main" id="{00000000-0008-0000-0000-00001F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277" name="AutoShape 2">
          <a:extLst>
            <a:ext uri="{FF2B5EF4-FFF2-40B4-BE49-F238E27FC236}">
              <a16:creationId xmlns:a16="http://schemas.microsoft.com/office/drawing/2014/main" id="{00000000-0008-0000-0000-000020010000}"/>
            </a:ext>
          </a:extLst>
        </xdr:cNvPr>
        <xdr:cNvSpPr>
          <a:spLocks noChangeAspect="1" noChangeArrowheads="1"/>
        </xdr:cNvSpPr>
      </xdr:nvSpPr>
      <xdr:spPr bwMode="auto">
        <a:xfrm>
          <a:off x="504825" y="10671810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278" name="AutoShape 2">
          <a:extLst>
            <a:ext uri="{FF2B5EF4-FFF2-40B4-BE49-F238E27FC236}">
              <a16:creationId xmlns:a16="http://schemas.microsoft.com/office/drawing/2014/main" id="{00000000-0008-0000-0000-000021010000}"/>
            </a:ext>
          </a:extLst>
        </xdr:cNvPr>
        <xdr:cNvSpPr>
          <a:spLocks noChangeAspect="1" noChangeArrowheads="1"/>
        </xdr:cNvSpPr>
      </xdr:nvSpPr>
      <xdr:spPr bwMode="auto">
        <a:xfrm>
          <a:off x="504825" y="10671810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279" name="AutoShape 2">
          <a:extLst>
            <a:ext uri="{FF2B5EF4-FFF2-40B4-BE49-F238E27FC236}">
              <a16:creationId xmlns:a16="http://schemas.microsoft.com/office/drawing/2014/main" id="{00000000-0008-0000-0000-000022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280" name="AutoShape 2">
          <a:extLst>
            <a:ext uri="{FF2B5EF4-FFF2-40B4-BE49-F238E27FC236}">
              <a16:creationId xmlns:a16="http://schemas.microsoft.com/office/drawing/2014/main" id="{00000000-0008-0000-0000-000023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281" name="AutoShape 2">
          <a:extLst>
            <a:ext uri="{FF2B5EF4-FFF2-40B4-BE49-F238E27FC236}">
              <a16:creationId xmlns:a16="http://schemas.microsoft.com/office/drawing/2014/main" id="{00000000-0008-0000-0000-000024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282" name="AutoShape 2">
          <a:extLst>
            <a:ext uri="{FF2B5EF4-FFF2-40B4-BE49-F238E27FC236}">
              <a16:creationId xmlns:a16="http://schemas.microsoft.com/office/drawing/2014/main" id="{00000000-0008-0000-0000-000025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283" name="AutoShape 2">
          <a:extLst>
            <a:ext uri="{FF2B5EF4-FFF2-40B4-BE49-F238E27FC236}">
              <a16:creationId xmlns:a16="http://schemas.microsoft.com/office/drawing/2014/main" id="{00000000-0008-0000-0000-000026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284" name="AutoShape 2">
          <a:extLst>
            <a:ext uri="{FF2B5EF4-FFF2-40B4-BE49-F238E27FC236}">
              <a16:creationId xmlns:a16="http://schemas.microsoft.com/office/drawing/2014/main" id="{00000000-0008-0000-0000-000027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285" name="AutoShape 2">
          <a:extLst>
            <a:ext uri="{FF2B5EF4-FFF2-40B4-BE49-F238E27FC236}">
              <a16:creationId xmlns:a16="http://schemas.microsoft.com/office/drawing/2014/main" id="{00000000-0008-0000-0000-000028010000}"/>
            </a:ext>
          </a:extLst>
        </xdr:cNvPr>
        <xdr:cNvSpPr>
          <a:spLocks noChangeAspect="1" noChangeArrowheads="1"/>
        </xdr:cNvSpPr>
      </xdr:nvSpPr>
      <xdr:spPr bwMode="auto">
        <a:xfrm>
          <a:off x="504825" y="10671810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286" name="AutoShape 2">
          <a:extLst>
            <a:ext uri="{FF2B5EF4-FFF2-40B4-BE49-F238E27FC236}">
              <a16:creationId xmlns:a16="http://schemas.microsoft.com/office/drawing/2014/main" id="{00000000-0008-0000-0000-000029010000}"/>
            </a:ext>
          </a:extLst>
        </xdr:cNvPr>
        <xdr:cNvSpPr>
          <a:spLocks noChangeAspect="1" noChangeArrowheads="1"/>
        </xdr:cNvSpPr>
      </xdr:nvSpPr>
      <xdr:spPr bwMode="auto">
        <a:xfrm>
          <a:off x="504825" y="10671810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287" name="AutoShape 2">
          <a:extLst>
            <a:ext uri="{FF2B5EF4-FFF2-40B4-BE49-F238E27FC236}">
              <a16:creationId xmlns:a16="http://schemas.microsoft.com/office/drawing/2014/main" id="{00000000-0008-0000-0000-00002A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288" name="AutoShape 2">
          <a:extLst>
            <a:ext uri="{FF2B5EF4-FFF2-40B4-BE49-F238E27FC236}">
              <a16:creationId xmlns:a16="http://schemas.microsoft.com/office/drawing/2014/main" id="{00000000-0008-0000-0000-00002B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289" name="AutoShape 2">
          <a:extLst>
            <a:ext uri="{FF2B5EF4-FFF2-40B4-BE49-F238E27FC236}">
              <a16:creationId xmlns:a16="http://schemas.microsoft.com/office/drawing/2014/main" id="{00000000-0008-0000-0000-00002C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290" name="AutoShape 2">
          <a:extLst>
            <a:ext uri="{FF2B5EF4-FFF2-40B4-BE49-F238E27FC236}">
              <a16:creationId xmlns:a16="http://schemas.microsoft.com/office/drawing/2014/main" id="{00000000-0008-0000-0000-00002D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291" name="AutoShape 2">
          <a:extLst>
            <a:ext uri="{FF2B5EF4-FFF2-40B4-BE49-F238E27FC236}">
              <a16:creationId xmlns:a16="http://schemas.microsoft.com/office/drawing/2014/main" id="{00000000-0008-0000-0000-00002E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292" name="AutoShape 2">
          <a:extLst>
            <a:ext uri="{FF2B5EF4-FFF2-40B4-BE49-F238E27FC236}">
              <a16:creationId xmlns:a16="http://schemas.microsoft.com/office/drawing/2014/main" id="{00000000-0008-0000-0000-00002F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293" name="AutoShape 2">
          <a:extLst>
            <a:ext uri="{FF2B5EF4-FFF2-40B4-BE49-F238E27FC236}">
              <a16:creationId xmlns:a16="http://schemas.microsoft.com/office/drawing/2014/main" id="{00000000-0008-0000-0000-000030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294" name="AutoShape 2">
          <a:extLst>
            <a:ext uri="{FF2B5EF4-FFF2-40B4-BE49-F238E27FC236}">
              <a16:creationId xmlns:a16="http://schemas.microsoft.com/office/drawing/2014/main" id="{00000000-0008-0000-0000-000031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295" name="AutoShape 2">
          <a:extLst>
            <a:ext uri="{FF2B5EF4-FFF2-40B4-BE49-F238E27FC236}">
              <a16:creationId xmlns:a16="http://schemas.microsoft.com/office/drawing/2014/main" id="{00000000-0008-0000-0000-000032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296" name="AutoShape 2">
          <a:extLst>
            <a:ext uri="{FF2B5EF4-FFF2-40B4-BE49-F238E27FC236}">
              <a16:creationId xmlns:a16="http://schemas.microsoft.com/office/drawing/2014/main" id="{00000000-0008-0000-0000-000033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297" name="AutoShape 2">
          <a:extLst>
            <a:ext uri="{FF2B5EF4-FFF2-40B4-BE49-F238E27FC236}">
              <a16:creationId xmlns:a16="http://schemas.microsoft.com/office/drawing/2014/main" id="{00000000-0008-0000-0000-000034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298" name="AutoShape 2">
          <a:extLst>
            <a:ext uri="{FF2B5EF4-FFF2-40B4-BE49-F238E27FC236}">
              <a16:creationId xmlns:a16="http://schemas.microsoft.com/office/drawing/2014/main" id="{00000000-0008-0000-0000-000035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299" name="AutoShape 2">
          <a:extLst>
            <a:ext uri="{FF2B5EF4-FFF2-40B4-BE49-F238E27FC236}">
              <a16:creationId xmlns:a16="http://schemas.microsoft.com/office/drawing/2014/main" id="{00000000-0008-0000-0000-000036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00" name="AutoShape 2">
          <a:extLst>
            <a:ext uri="{FF2B5EF4-FFF2-40B4-BE49-F238E27FC236}">
              <a16:creationId xmlns:a16="http://schemas.microsoft.com/office/drawing/2014/main" id="{00000000-0008-0000-0000-000037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01" name="AutoShape 2">
          <a:extLst>
            <a:ext uri="{FF2B5EF4-FFF2-40B4-BE49-F238E27FC236}">
              <a16:creationId xmlns:a16="http://schemas.microsoft.com/office/drawing/2014/main" id="{00000000-0008-0000-0000-000038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02" name="AutoShape 2">
          <a:extLst>
            <a:ext uri="{FF2B5EF4-FFF2-40B4-BE49-F238E27FC236}">
              <a16:creationId xmlns:a16="http://schemas.microsoft.com/office/drawing/2014/main" id="{00000000-0008-0000-0000-000039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03" name="AutoShape 2">
          <a:extLst>
            <a:ext uri="{FF2B5EF4-FFF2-40B4-BE49-F238E27FC236}">
              <a16:creationId xmlns:a16="http://schemas.microsoft.com/office/drawing/2014/main" id="{00000000-0008-0000-0000-00003A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04" name="AutoShape 2">
          <a:extLst>
            <a:ext uri="{FF2B5EF4-FFF2-40B4-BE49-F238E27FC236}">
              <a16:creationId xmlns:a16="http://schemas.microsoft.com/office/drawing/2014/main" id="{00000000-0008-0000-0000-00003B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05" name="AutoShape 2">
          <a:extLst>
            <a:ext uri="{FF2B5EF4-FFF2-40B4-BE49-F238E27FC236}">
              <a16:creationId xmlns:a16="http://schemas.microsoft.com/office/drawing/2014/main" id="{00000000-0008-0000-0000-00003C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06" name="AutoShape 2">
          <a:extLst>
            <a:ext uri="{FF2B5EF4-FFF2-40B4-BE49-F238E27FC236}">
              <a16:creationId xmlns:a16="http://schemas.microsoft.com/office/drawing/2014/main" id="{00000000-0008-0000-0000-00003D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07" name="AutoShape 2">
          <a:extLst>
            <a:ext uri="{FF2B5EF4-FFF2-40B4-BE49-F238E27FC236}">
              <a16:creationId xmlns:a16="http://schemas.microsoft.com/office/drawing/2014/main" id="{00000000-0008-0000-0000-00003E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08" name="AutoShape 2">
          <a:extLst>
            <a:ext uri="{FF2B5EF4-FFF2-40B4-BE49-F238E27FC236}">
              <a16:creationId xmlns:a16="http://schemas.microsoft.com/office/drawing/2014/main" id="{00000000-0008-0000-0000-00003F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09" name="AutoShape 2">
          <a:extLst>
            <a:ext uri="{FF2B5EF4-FFF2-40B4-BE49-F238E27FC236}">
              <a16:creationId xmlns:a16="http://schemas.microsoft.com/office/drawing/2014/main" id="{00000000-0008-0000-0000-000040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10" name="AutoShape 2">
          <a:extLst>
            <a:ext uri="{FF2B5EF4-FFF2-40B4-BE49-F238E27FC236}">
              <a16:creationId xmlns:a16="http://schemas.microsoft.com/office/drawing/2014/main" id="{00000000-0008-0000-0000-000041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11" name="AutoShape 2">
          <a:extLst>
            <a:ext uri="{FF2B5EF4-FFF2-40B4-BE49-F238E27FC236}">
              <a16:creationId xmlns:a16="http://schemas.microsoft.com/office/drawing/2014/main" id="{00000000-0008-0000-0000-000042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12" name="AutoShape 2">
          <a:extLst>
            <a:ext uri="{FF2B5EF4-FFF2-40B4-BE49-F238E27FC236}">
              <a16:creationId xmlns:a16="http://schemas.microsoft.com/office/drawing/2014/main" id="{00000000-0008-0000-0000-000043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13" name="AutoShape 2">
          <a:extLst>
            <a:ext uri="{FF2B5EF4-FFF2-40B4-BE49-F238E27FC236}">
              <a16:creationId xmlns:a16="http://schemas.microsoft.com/office/drawing/2014/main" id="{00000000-0008-0000-0000-000044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14" name="AutoShape 2">
          <a:extLst>
            <a:ext uri="{FF2B5EF4-FFF2-40B4-BE49-F238E27FC236}">
              <a16:creationId xmlns:a16="http://schemas.microsoft.com/office/drawing/2014/main" id="{00000000-0008-0000-0000-000045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15" name="AutoShape 2">
          <a:extLst>
            <a:ext uri="{FF2B5EF4-FFF2-40B4-BE49-F238E27FC236}">
              <a16:creationId xmlns:a16="http://schemas.microsoft.com/office/drawing/2014/main" id="{00000000-0008-0000-0000-000046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16" name="AutoShape 2">
          <a:extLst>
            <a:ext uri="{FF2B5EF4-FFF2-40B4-BE49-F238E27FC236}">
              <a16:creationId xmlns:a16="http://schemas.microsoft.com/office/drawing/2014/main" id="{00000000-0008-0000-0000-000047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17" name="AutoShape 2">
          <a:extLst>
            <a:ext uri="{FF2B5EF4-FFF2-40B4-BE49-F238E27FC236}">
              <a16:creationId xmlns:a16="http://schemas.microsoft.com/office/drawing/2014/main" id="{00000000-0008-0000-0000-000048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18" name="AutoShape 2">
          <a:extLst>
            <a:ext uri="{FF2B5EF4-FFF2-40B4-BE49-F238E27FC236}">
              <a16:creationId xmlns:a16="http://schemas.microsoft.com/office/drawing/2014/main" id="{00000000-0008-0000-0000-000049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19" name="AutoShape 2">
          <a:extLst>
            <a:ext uri="{FF2B5EF4-FFF2-40B4-BE49-F238E27FC236}">
              <a16:creationId xmlns:a16="http://schemas.microsoft.com/office/drawing/2014/main" id="{00000000-0008-0000-0000-00004A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20" name="AutoShape 2">
          <a:extLst>
            <a:ext uri="{FF2B5EF4-FFF2-40B4-BE49-F238E27FC236}">
              <a16:creationId xmlns:a16="http://schemas.microsoft.com/office/drawing/2014/main" id="{00000000-0008-0000-0000-00004B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21" name="AutoShape 2">
          <a:extLst>
            <a:ext uri="{FF2B5EF4-FFF2-40B4-BE49-F238E27FC236}">
              <a16:creationId xmlns:a16="http://schemas.microsoft.com/office/drawing/2014/main" id="{00000000-0008-0000-0000-00004C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22" name="AutoShape 2">
          <a:extLst>
            <a:ext uri="{FF2B5EF4-FFF2-40B4-BE49-F238E27FC236}">
              <a16:creationId xmlns:a16="http://schemas.microsoft.com/office/drawing/2014/main" id="{00000000-0008-0000-0000-00004D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23" name="AutoShape 2">
          <a:extLst>
            <a:ext uri="{FF2B5EF4-FFF2-40B4-BE49-F238E27FC236}">
              <a16:creationId xmlns:a16="http://schemas.microsoft.com/office/drawing/2014/main" id="{00000000-0008-0000-0000-00004E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24" name="AutoShape 2">
          <a:extLst>
            <a:ext uri="{FF2B5EF4-FFF2-40B4-BE49-F238E27FC236}">
              <a16:creationId xmlns:a16="http://schemas.microsoft.com/office/drawing/2014/main" id="{00000000-0008-0000-0000-00004F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25" name="AutoShape 2">
          <a:extLst>
            <a:ext uri="{FF2B5EF4-FFF2-40B4-BE49-F238E27FC236}">
              <a16:creationId xmlns:a16="http://schemas.microsoft.com/office/drawing/2014/main" id="{00000000-0008-0000-0000-000050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26" name="AutoShape 2">
          <a:extLst>
            <a:ext uri="{FF2B5EF4-FFF2-40B4-BE49-F238E27FC236}">
              <a16:creationId xmlns:a16="http://schemas.microsoft.com/office/drawing/2014/main" id="{00000000-0008-0000-0000-000051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27" name="AutoShape 2">
          <a:extLst>
            <a:ext uri="{FF2B5EF4-FFF2-40B4-BE49-F238E27FC236}">
              <a16:creationId xmlns:a16="http://schemas.microsoft.com/office/drawing/2014/main" id="{00000000-0008-0000-0000-000052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28" name="AutoShape 2">
          <a:extLst>
            <a:ext uri="{FF2B5EF4-FFF2-40B4-BE49-F238E27FC236}">
              <a16:creationId xmlns:a16="http://schemas.microsoft.com/office/drawing/2014/main" id="{00000000-0008-0000-0000-000053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29" name="AutoShape 2">
          <a:extLst>
            <a:ext uri="{FF2B5EF4-FFF2-40B4-BE49-F238E27FC236}">
              <a16:creationId xmlns:a16="http://schemas.microsoft.com/office/drawing/2014/main" id="{00000000-0008-0000-0000-000054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30" name="AutoShape 2">
          <a:extLst>
            <a:ext uri="{FF2B5EF4-FFF2-40B4-BE49-F238E27FC236}">
              <a16:creationId xmlns:a16="http://schemas.microsoft.com/office/drawing/2014/main" id="{00000000-0008-0000-0000-000055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31" name="AutoShape 2">
          <a:extLst>
            <a:ext uri="{FF2B5EF4-FFF2-40B4-BE49-F238E27FC236}">
              <a16:creationId xmlns:a16="http://schemas.microsoft.com/office/drawing/2014/main" id="{00000000-0008-0000-0000-000056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32" name="AutoShape 2">
          <a:extLst>
            <a:ext uri="{FF2B5EF4-FFF2-40B4-BE49-F238E27FC236}">
              <a16:creationId xmlns:a16="http://schemas.microsoft.com/office/drawing/2014/main" id="{00000000-0008-0000-0000-000057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33" name="AutoShape 2">
          <a:extLst>
            <a:ext uri="{FF2B5EF4-FFF2-40B4-BE49-F238E27FC236}">
              <a16:creationId xmlns:a16="http://schemas.microsoft.com/office/drawing/2014/main" id="{00000000-0008-0000-0000-000058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34" name="AutoShape 2">
          <a:extLst>
            <a:ext uri="{FF2B5EF4-FFF2-40B4-BE49-F238E27FC236}">
              <a16:creationId xmlns:a16="http://schemas.microsoft.com/office/drawing/2014/main" id="{00000000-0008-0000-0000-000059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35" name="AutoShape 2">
          <a:extLst>
            <a:ext uri="{FF2B5EF4-FFF2-40B4-BE49-F238E27FC236}">
              <a16:creationId xmlns:a16="http://schemas.microsoft.com/office/drawing/2014/main" id="{00000000-0008-0000-0000-00005A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36" name="AutoShape 2">
          <a:extLst>
            <a:ext uri="{FF2B5EF4-FFF2-40B4-BE49-F238E27FC236}">
              <a16:creationId xmlns:a16="http://schemas.microsoft.com/office/drawing/2014/main" id="{00000000-0008-0000-0000-00005B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37" name="AutoShape 2">
          <a:extLst>
            <a:ext uri="{FF2B5EF4-FFF2-40B4-BE49-F238E27FC236}">
              <a16:creationId xmlns:a16="http://schemas.microsoft.com/office/drawing/2014/main" id="{00000000-0008-0000-0000-00005C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38" name="AutoShape 2">
          <a:extLst>
            <a:ext uri="{FF2B5EF4-FFF2-40B4-BE49-F238E27FC236}">
              <a16:creationId xmlns:a16="http://schemas.microsoft.com/office/drawing/2014/main" id="{00000000-0008-0000-0000-00005D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339" name="AutoShape 2">
          <a:extLst>
            <a:ext uri="{FF2B5EF4-FFF2-40B4-BE49-F238E27FC236}">
              <a16:creationId xmlns:a16="http://schemas.microsoft.com/office/drawing/2014/main" id="{00000000-0008-0000-0000-00005E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340" name="AutoShape 2">
          <a:extLst>
            <a:ext uri="{FF2B5EF4-FFF2-40B4-BE49-F238E27FC236}">
              <a16:creationId xmlns:a16="http://schemas.microsoft.com/office/drawing/2014/main" id="{00000000-0008-0000-0000-00005F010000}"/>
            </a:ext>
          </a:extLst>
        </xdr:cNvPr>
        <xdr:cNvSpPr>
          <a:spLocks noChangeAspect="1" noChangeArrowheads="1"/>
        </xdr:cNvSpPr>
      </xdr:nvSpPr>
      <xdr:spPr bwMode="auto">
        <a:xfrm>
          <a:off x="504825" y="10671810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341" name="AutoShape 2">
          <a:extLst>
            <a:ext uri="{FF2B5EF4-FFF2-40B4-BE49-F238E27FC236}">
              <a16:creationId xmlns:a16="http://schemas.microsoft.com/office/drawing/2014/main" id="{00000000-0008-0000-0000-000060010000}"/>
            </a:ext>
          </a:extLst>
        </xdr:cNvPr>
        <xdr:cNvSpPr>
          <a:spLocks noChangeAspect="1" noChangeArrowheads="1"/>
        </xdr:cNvSpPr>
      </xdr:nvSpPr>
      <xdr:spPr bwMode="auto">
        <a:xfrm>
          <a:off x="504825" y="10671810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42" name="AutoShape 2">
          <a:extLst>
            <a:ext uri="{FF2B5EF4-FFF2-40B4-BE49-F238E27FC236}">
              <a16:creationId xmlns:a16="http://schemas.microsoft.com/office/drawing/2014/main" id="{00000000-0008-0000-0000-000061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343" name="AutoShape 2">
          <a:extLst>
            <a:ext uri="{FF2B5EF4-FFF2-40B4-BE49-F238E27FC236}">
              <a16:creationId xmlns:a16="http://schemas.microsoft.com/office/drawing/2014/main" id="{00000000-0008-0000-0000-000062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344" name="AutoShape 2">
          <a:extLst>
            <a:ext uri="{FF2B5EF4-FFF2-40B4-BE49-F238E27FC236}">
              <a16:creationId xmlns:a16="http://schemas.microsoft.com/office/drawing/2014/main" id="{00000000-0008-0000-0000-000063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45" name="AutoShape 2">
          <a:extLst>
            <a:ext uri="{FF2B5EF4-FFF2-40B4-BE49-F238E27FC236}">
              <a16:creationId xmlns:a16="http://schemas.microsoft.com/office/drawing/2014/main" id="{00000000-0008-0000-0000-000064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46" name="AutoShape 2">
          <a:extLst>
            <a:ext uri="{FF2B5EF4-FFF2-40B4-BE49-F238E27FC236}">
              <a16:creationId xmlns:a16="http://schemas.microsoft.com/office/drawing/2014/main" id="{00000000-0008-0000-0000-000065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347" name="AutoShape 2">
          <a:extLst>
            <a:ext uri="{FF2B5EF4-FFF2-40B4-BE49-F238E27FC236}">
              <a16:creationId xmlns:a16="http://schemas.microsoft.com/office/drawing/2014/main" id="{00000000-0008-0000-0000-000066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348" name="AutoShape 2">
          <a:extLst>
            <a:ext uri="{FF2B5EF4-FFF2-40B4-BE49-F238E27FC236}">
              <a16:creationId xmlns:a16="http://schemas.microsoft.com/office/drawing/2014/main" id="{00000000-0008-0000-0000-000067010000}"/>
            </a:ext>
          </a:extLst>
        </xdr:cNvPr>
        <xdr:cNvSpPr>
          <a:spLocks noChangeAspect="1" noChangeArrowheads="1"/>
        </xdr:cNvSpPr>
      </xdr:nvSpPr>
      <xdr:spPr bwMode="auto">
        <a:xfrm>
          <a:off x="504825" y="10671810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349" name="AutoShape 2">
          <a:extLst>
            <a:ext uri="{FF2B5EF4-FFF2-40B4-BE49-F238E27FC236}">
              <a16:creationId xmlns:a16="http://schemas.microsoft.com/office/drawing/2014/main" id="{00000000-0008-0000-0000-000068010000}"/>
            </a:ext>
          </a:extLst>
        </xdr:cNvPr>
        <xdr:cNvSpPr>
          <a:spLocks noChangeAspect="1" noChangeArrowheads="1"/>
        </xdr:cNvSpPr>
      </xdr:nvSpPr>
      <xdr:spPr bwMode="auto">
        <a:xfrm>
          <a:off x="504825" y="10671810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50" name="AutoShape 2">
          <a:extLst>
            <a:ext uri="{FF2B5EF4-FFF2-40B4-BE49-F238E27FC236}">
              <a16:creationId xmlns:a16="http://schemas.microsoft.com/office/drawing/2014/main" id="{00000000-0008-0000-0000-000069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351" name="AutoShape 2">
          <a:extLst>
            <a:ext uri="{FF2B5EF4-FFF2-40B4-BE49-F238E27FC236}">
              <a16:creationId xmlns:a16="http://schemas.microsoft.com/office/drawing/2014/main" id="{00000000-0008-0000-0000-00006A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352" name="AutoShape 2">
          <a:extLst>
            <a:ext uri="{FF2B5EF4-FFF2-40B4-BE49-F238E27FC236}">
              <a16:creationId xmlns:a16="http://schemas.microsoft.com/office/drawing/2014/main" id="{00000000-0008-0000-0000-00006B010000}"/>
            </a:ext>
          </a:extLst>
        </xdr:cNvPr>
        <xdr:cNvSpPr>
          <a:spLocks noChangeAspect="1" noChangeArrowheads="1"/>
        </xdr:cNvSpPr>
      </xdr:nvSpPr>
      <xdr:spPr bwMode="auto">
        <a:xfrm>
          <a:off x="504825" y="10671810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53" name="AutoShape 2">
          <a:extLst>
            <a:ext uri="{FF2B5EF4-FFF2-40B4-BE49-F238E27FC236}">
              <a16:creationId xmlns:a16="http://schemas.microsoft.com/office/drawing/2014/main" id="{00000000-0008-0000-0000-00006C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54" name="AutoShape 2">
          <a:extLst>
            <a:ext uri="{FF2B5EF4-FFF2-40B4-BE49-F238E27FC236}">
              <a16:creationId xmlns:a16="http://schemas.microsoft.com/office/drawing/2014/main" id="{00000000-0008-0000-0000-00006D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55" name="AutoShape 2">
          <a:extLst>
            <a:ext uri="{FF2B5EF4-FFF2-40B4-BE49-F238E27FC236}">
              <a16:creationId xmlns:a16="http://schemas.microsoft.com/office/drawing/2014/main" id="{00000000-0008-0000-0000-00006E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56" name="AutoShape 2">
          <a:extLst>
            <a:ext uri="{FF2B5EF4-FFF2-40B4-BE49-F238E27FC236}">
              <a16:creationId xmlns:a16="http://schemas.microsoft.com/office/drawing/2014/main" id="{00000000-0008-0000-0000-00006F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57" name="AutoShape 2">
          <a:extLst>
            <a:ext uri="{FF2B5EF4-FFF2-40B4-BE49-F238E27FC236}">
              <a16:creationId xmlns:a16="http://schemas.microsoft.com/office/drawing/2014/main" id="{00000000-0008-0000-0000-000070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58" name="AutoShape 2">
          <a:extLst>
            <a:ext uri="{FF2B5EF4-FFF2-40B4-BE49-F238E27FC236}">
              <a16:creationId xmlns:a16="http://schemas.microsoft.com/office/drawing/2014/main" id="{00000000-0008-0000-0000-000071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59" name="AutoShape 2">
          <a:extLst>
            <a:ext uri="{FF2B5EF4-FFF2-40B4-BE49-F238E27FC236}">
              <a16:creationId xmlns:a16="http://schemas.microsoft.com/office/drawing/2014/main" id="{00000000-0008-0000-0000-000072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60" name="AutoShape 2">
          <a:extLst>
            <a:ext uri="{FF2B5EF4-FFF2-40B4-BE49-F238E27FC236}">
              <a16:creationId xmlns:a16="http://schemas.microsoft.com/office/drawing/2014/main" id="{00000000-0008-0000-0000-000073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61" name="AutoShape 2">
          <a:extLst>
            <a:ext uri="{FF2B5EF4-FFF2-40B4-BE49-F238E27FC236}">
              <a16:creationId xmlns:a16="http://schemas.microsoft.com/office/drawing/2014/main" id="{00000000-0008-0000-0000-000074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62" name="AutoShape 2">
          <a:extLst>
            <a:ext uri="{FF2B5EF4-FFF2-40B4-BE49-F238E27FC236}">
              <a16:creationId xmlns:a16="http://schemas.microsoft.com/office/drawing/2014/main" id="{00000000-0008-0000-0000-000075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63" name="AutoShape 2">
          <a:extLst>
            <a:ext uri="{FF2B5EF4-FFF2-40B4-BE49-F238E27FC236}">
              <a16:creationId xmlns:a16="http://schemas.microsoft.com/office/drawing/2014/main" id="{00000000-0008-0000-0000-000076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64" name="AutoShape 2">
          <a:extLst>
            <a:ext uri="{FF2B5EF4-FFF2-40B4-BE49-F238E27FC236}">
              <a16:creationId xmlns:a16="http://schemas.microsoft.com/office/drawing/2014/main" id="{00000000-0008-0000-0000-000077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65" name="AutoShape 2">
          <a:extLst>
            <a:ext uri="{FF2B5EF4-FFF2-40B4-BE49-F238E27FC236}">
              <a16:creationId xmlns:a16="http://schemas.microsoft.com/office/drawing/2014/main" id="{00000000-0008-0000-0000-000078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66" name="AutoShape 2">
          <a:extLst>
            <a:ext uri="{FF2B5EF4-FFF2-40B4-BE49-F238E27FC236}">
              <a16:creationId xmlns:a16="http://schemas.microsoft.com/office/drawing/2014/main" id="{00000000-0008-0000-0000-000079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67" name="AutoShape 2">
          <a:extLst>
            <a:ext uri="{FF2B5EF4-FFF2-40B4-BE49-F238E27FC236}">
              <a16:creationId xmlns:a16="http://schemas.microsoft.com/office/drawing/2014/main" id="{00000000-0008-0000-0000-00007A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68" name="AutoShape 2">
          <a:extLst>
            <a:ext uri="{FF2B5EF4-FFF2-40B4-BE49-F238E27FC236}">
              <a16:creationId xmlns:a16="http://schemas.microsoft.com/office/drawing/2014/main" id="{00000000-0008-0000-0000-00007B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69" name="AutoShape 2">
          <a:extLst>
            <a:ext uri="{FF2B5EF4-FFF2-40B4-BE49-F238E27FC236}">
              <a16:creationId xmlns:a16="http://schemas.microsoft.com/office/drawing/2014/main" id="{00000000-0008-0000-0000-00007C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70" name="AutoShape 2">
          <a:extLst>
            <a:ext uri="{FF2B5EF4-FFF2-40B4-BE49-F238E27FC236}">
              <a16:creationId xmlns:a16="http://schemas.microsoft.com/office/drawing/2014/main" id="{00000000-0008-0000-0000-00007D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71" name="AutoShape 2">
          <a:extLst>
            <a:ext uri="{FF2B5EF4-FFF2-40B4-BE49-F238E27FC236}">
              <a16:creationId xmlns:a16="http://schemas.microsoft.com/office/drawing/2014/main" id="{00000000-0008-0000-0000-00007E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72" name="AutoShape 2">
          <a:extLst>
            <a:ext uri="{FF2B5EF4-FFF2-40B4-BE49-F238E27FC236}">
              <a16:creationId xmlns:a16="http://schemas.microsoft.com/office/drawing/2014/main" id="{00000000-0008-0000-0000-00007F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73" name="AutoShape 2">
          <a:extLst>
            <a:ext uri="{FF2B5EF4-FFF2-40B4-BE49-F238E27FC236}">
              <a16:creationId xmlns:a16="http://schemas.microsoft.com/office/drawing/2014/main" id="{00000000-0008-0000-0000-000080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74" name="AutoShape 2">
          <a:extLst>
            <a:ext uri="{FF2B5EF4-FFF2-40B4-BE49-F238E27FC236}">
              <a16:creationId xmlns:a16="http://schemas.microsoft.com/office/drawing/2014/main" id="{00000000-0008-0000-0000-000081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75" name="AutoShape 2">
          <a:extLst>
            <a:ext uri="{FF2B5EF4-FFF2-40B4-BE49-F238E27FC236}">
              <a16:creationId xmlns:a16="http://schemas.microsoft.com/office/drawing/2014/main" id="{00000000-0008-0000-0000-000082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76" name="AutoShape 2">
          <a:extLst>
            <a:ext uri="{FF2B5EF4-FFF2-40B4-BE49-F238E27FC236}">
              <a16:creationId xmlns:a16="http://schemas.microsoft.com/office/drawing/2014/main" id="{00000000-0008-0000-0000-000083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77" name="AutoShape 2">
          <a:extLst>
            <a:ext uri="{FF2B5EF4-FFF2-40B4-BE49-F238E27FC236}">
              <a16:creationId xmlns:a16="http://schemas.microsoft.com/office/drawing/2014/main" id="{00000000-0008-0000-0000-000084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78" name="AutoShape 2">
          <a:extLst>
            <a:ext uri="{FF2B5EF4-FFF2-40B4-BE49-F238E27FC236}">
              <a16:creationId xmlns:a16="http://schemas.microsoft.com/office/drawing/2014/main" id="{00000000-0008-0000-0000-000085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79" name="AutoShape 2">
          <a:extLst>
            <a:ext uri="{FF2B5EF4-FFF2-40B4-BE49-F238E27FC236}">
              <a16:creationId xmlns:a16="http://schemas.microsoft.com/office/drawing/2014/main" id="{00000000-0008-0000-0000-000086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380" name="AutoShape 2">
          <a:extLst>
            <a:ext uri="{FF2B5EF4-FFF2-40B4-BE49-F238E27FC236}">
              <a16:creationId xmlns:a16="http://schemas.microsoft.com/office/drawing/2014/main" id="{00000000-0008-0000-0000-000087010000}"/>
            </a:ext>
          </a:extLst>
        </xdr:cNvPr>
        <xdr:cNvSpPr>
          <a:spLocks noChangeAspect="1" noChangeArrowheads="1"/>
        </xdr:cNvSpPr>
      </xdr:nvSpPr>
      <xdr:spPr bwMode="auto">
        <a:xfrm>
          <a:off x="504825" y="10671810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81" name="AutoShape 2">
          <a:extLst>
            <a:ext uri="{FF2B5EF4-FFF2-40B4-BE49-F238E27FC236}">
              <a16:creationId xmlns:a16="http://schemas.microsoft.com/office/drawing/2014/main" id="{00000000-0008-0000-0000-000088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82" name="AutoShape 2">
          <a:extLst>
            <a:ext uri="{FF2B5EF4-FFF2-40B4-BE49-F238E27FC236}">
              <a16:creationId xmlns:a16="http://schemas.microsoft.com/office/drawing/2014/main" id="{00000000-0008-0000-0000-000089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83" name="AutoShape 2">
          <a:extLst>
            <a:ext uri="{FF2B5EF4-FFF2-40B4-BE49-F238E27FC236}">
              <a16:creationId xmlns:a16="http://schemas.microsoft.com/office/drawing/2014/main" id="{00000000-0008-0000-0000-00008A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384" name="AutoShape 2">
          <a:extLst>
            <a:ext uri="{FF2B5EF4-FFF2-40B4-BE49-F238E27FC236}">
              <a16:creationId xmlns:a16="http://schemas.microsoft.com/office/drawing/2014/main" id="{00000000-0008-0000-0000-00008B010000}"/>
            </a:ext>
          </a:extLst>
        </xdr:cNvPr>
        <xdr:cNvSpPr>
          <a:spLocks noChangeAspect="1" noChangeArrowheads="1"/>
        </xdr:cNvSpPr>
      </xdr:nvSpPr>
      <xdr:spPr bwMode="auto">
        <a:xfrm>
          <a:off x="504825" y="10671810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85" name="AutoShape 2">
          <a:extLst>
            <a:ext uri="{FF2B5EF4-FFF2-40B4-BE49-F238E27FC236}">
              <a16:creationId xmlns:a16="http://schemas.microsoft.com/office/drawing/2014/main" id="{00000000-0008-0000-0000-00008C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86" name="AutoShape 2">
          <a:extLst>
            <a:ext uri="{FF2B5EF4-FFF2-40B4-BE49-F238E27FC236}">
              <a16:creationId xmlns:a16="http://schemas.microsoft.com/office/drawing/2014/main" id="{00000000-0008-0000-0000-00008D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87" name="AutoShape 2">
          <a:extLst>
            <a:ext uri="{FF2B5EF4-FFF2-40B4-BE49-F238E27FC236}">
              <a16:creationId xmlns:a16="http://schemas.microsoft.com/office/drawing/2014/main" id="{00000000-0008-0000-0000-00008E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88" name="AutoShape 2">
          <a:extLst>
            <a:ext uri="{FF2B5EF4-FFF2-40B4-BE49-F238E27FC236}">
              <a16:creationId xmlns:a16="http://schemas.microsoft.com/office/drawing/2014/main" id="{00000000-0008-0000-0000-00008F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89" name="AutoShape 2">
          <a:extLst>
            <a:ext uri="{FF2B5EF4-FFF2-40B4-BE49-F238E27FC236}">
              <a16:creationId xmlns:a16="http://schemas.microsoft.com/office/drawing/2014/main" id="{00000000-0008-0000-0000-000090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90" name="AutoShape 2">
          <a:extLst>
            <a:ext uri="{FF2B5EF4-FFF2-40B4-BE49-F238E27FC236}">
              <a16:creationId xmlns:a16="http://schemas.microsoft.com/office/drawing/2014/main" id="{00000000-0008-0000-0000-000091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91" name="AutoShape 2">
          <a:extLst>
            <a:ext uri="{FF2B5EF4-FFF2-40B4-BE49-F238E27FC236}">
              <a16:creationId xmlns:a16="http://schemas.microsoft.com/office/drawing/2014/main" id="{00000000-0008-0000-0000-000092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92" name="AutoShape 2">
          <a:extLst>
            <a:ext uri="{FF2B5EF4-FFF2-40B4-BE49-F238E27FC236}">
              <a16:creationId xmlns:a16="http://schemas.microsoft.com/office/drawing/2014/main" id="{00000000-0008-0000-0000-000093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93" name="AutoShape 2">
          <a:extLst>
            <a:ext uri="{FF2B5EF4-FFF2-40B4-BE49-F238E27FC236}">
              <a16:creationId xmlns:a16="http://schemas.microsoft.com/office/drawing/2014/main" id="{00000000-0008-0000-0000-000094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94" name="AutoShape 2">
          <a:extLst>
            <a:ext uri="{FF2B5EF4-FFF2-40B4-BE49-F238E27FC236}">
              <a16:creationId xmlns:a16="http://schemas.microsoft.com/office/drawing/2014/main" id="{00000000-0008-0000-0000-000095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95" name="AutoShape 2">
          <a:extLst>
            <a:ext uri="{FF2B5EF4-FFF2-40B4-BE49-F238E27FC236}">
              <a16:creationId xmlns:a16="http://schemas.microsoft.com/office/drawing/2014/main" id="{00000000-0008-0000-0000-000096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96" name="AutoShape 2">
          <a:extLst>
            <a:ext uri="{FF2B5EF4-FFF2-40B4-BE49-F238E27FC236}">
              <a16:creationId xmlns:a16="http://schemas.microsoft.com/office/drawing/2014/main" id="{00000000-0008-0000-0000-000097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97" name="AutoShape 2">
          <a:extLst>
            <a:ext uri="{FF2B5EF4-FFF2-40B4-BE49-F238E27FC236}">
              <a16:creationId xmlns:a16="http://schemas.microsoft.com/office/drawing/2014/main" id="{00000000-0008-0000-0000-000098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98" name="AutoShape 2">
          <a:extLst>
            <a:ext uri="{FF2B5EF4-FFF2-40B4-BE49-F238E27FC236}">
              <a16:creationId xmlns:a16="http://schemas.microsoft.com/office/drawing/2014/main" id="{00000000-0008-0000-0000-000099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399" name="AutoShape 2">
          <a:extLst>
            <a:ext uri="{FF2B5EF4-FFF2-40B4-BE49-F238E27FC236}">
              <a16:creationId xmlns:a16="http://schemas.microsoft.com/office/drawing/2014/main" id="{00000000-0008-0000-0000-00009A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400" name="AutoShape 2">
          <a:extLst>
            <a:ext uri="{FF2B5EF4-FFF2-40B4-BE49-F238E27FC236}">
              <a16:creationId xmlns:a16="http://schemas.microsoft.com/office/drawing/2014/main" id="{00000000-0008-0000-0000-00009B010000}"/>
            </a:ext>
          </a:extLst>
        </xdr:cNvPr>
        <xdr:cNvSpPr>
          <a:spLocks noChangeAspect="1" noChangeArrowheads="1"/>
        </xdr:cNvSpPr>
      </xdr:nvSpPr>
      <xdr:spPr bwMode="auto">
        <a:xfrm>
          <a:off x="504825" y="10671810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oneCellAnchor>
    <xdr:from>
      <xdr:col>0</xdr:col>
      <xdr:colOff>485775</xdr:colOff>
      <xdr:row>541</xdr:row>
      <xdr:rowOff>0</xdr:rowOff>
    </xdr:from>
    <xdr:ext cx="381000" cy="333375"/>
    <xdr:sp macro="" textlink="">
      <xdr:nvSpPr>
        <xdr:cNvPr id="5401" name="AutoShape 2">
          <a:extLst>
            <a:ext uri="{FF2B5EF4-FFF2-40B4-BE49-F238E27FC236}">
              <a16:creationId xmlns:a16="http://schemas.microsoft.com/office/drawing/2014/main" id="{00000000-0008-0000-0000-00009C010000}"/>
            </a:ext>
          </a:extLst>
        </xdr:cNvPr>
        <xdr:cNvSpPr>
          <a:spLocks noChangeAspect="1" noChangeArrowheads="1"/>
        </xdr:cNvSpPr>
      </xdr:nvSpPr>
      <xdr:spPr bwMode="auto">
        <a:xfrm>
          <a:off x="4857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02" name="AutoShape 2">
          <a:extLst>
            <a:ext uri="{FF2B5EF4-FFF2-40B4-BE49-F238E27FC236}">
              <a16:creationId xmlns:a16="http://schemas.microsoft.com/office/drawing/2014/main" id="{00000000-0008-0000-0000-00009D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14325"/>
    <xdr:sp macro="" textlink="">
      <xdr:nvSpPr>
        <xdr:cNvPr id="5403" name="AutoShape 2">
          <a:extLst>
            <a:ext uri="{FF2B5EF4-FFF2-40B4-BE49-F238E27FC236}">
              <a16:creationId xmlns:a16="http://schemas.microsoft.com/office/drawing/2014/main" id="{00000000-0008-0000-0000-00009E010000}"/>
            </a:ext>
          </a:extLst>
        </xdr:cNvPr>
        <xdr:cNvSpPr>
          <a:spLocks noChangeAspect="1" noChangeArrowheads="1"/>
        </xdr:cNvSpPr>
      </xdr:nvSpPr>
      <xdr:spPr bwMode="auto">
        <a:xfrm>
          <a:off x="485775" y="11185398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14325"/>
    <xdr:sp macro="" textlink="">
      <xdr:nvSpPr>
        <xdr:cNvPr id="5404" name="AutoShape 2">
          <a:extLst>
            <a:ext uri="{FF2B5EF4-FFF2-40B4-BE49-F238E27FC236}">
              <a16:creationId xmlns:a16="http://schemas.microsoft.com/office/drawing/2014/main" id="{00000000-0008-0000-0000-00009F010000}"/>
            </a:ext>
          </a:extLst>
        </xdr:cNvPr>
        <xdr:cNvSpPr>
          <a:spLocks noChangeAspect="1" noChangeArrowheads="1"/>
        </xdr:cNvSpPr>
      </xdr:nvSpPr>
      <xdr:spPr bwMode="auto">
        <a:xfrm>
          <a:off x="485775" y="11185398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33375"/>
    <xdr:sp macro="" textlink="">
      <xdr:nvSpPr>
        <xdr:cNvPr id="5405" name="AutoShape 2">
          <a:extLst>
            <a:ext uri="{FF2B5EF4-FFF2-40B4-BE49-F238E27FC236}">
              <a16:creationId xmlns:a16="http://schemas.microsoft.com/office/drawing/2014/main" id="{00000000-0008-0000-0000-0000A0010000}"/>
            </a:ext>
          </a:extLst>
        </xdr:cNvPr>
        <xdr:cNvSpPr>
          <a:spLocks noChangeAspect="1" noChangeArrowheads="1"/>
        </xdr:cNvSpPr>
      </xdr:nvSpPr>
      <xdr:spPr bwMode="auto">
        <a:xfrm>
          <a:off x="4857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06" name="AutoShape 2">
          <a:extLst>
            <a:ext uri="{FF2B5EF4-FFF2-40B4-BE49-F238E27FC236}">
              <a16:creationId xmlns:a16="http://schemas.microsoft.com/office/drawing/2014/main" id="{00000000-0008-0000-0000-0000A1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07" name="AutoShape 2">
          <a:extLst>
            <a:ext uri="{FF2B5EF4-FFF2-40B4-BE49-F238E27FC236}">
              <a16:creationId xmlns:a16="http://schemas.microsoft.com/office/drawing/2014/main" id="{00000000-0008-0000-0000-0000A2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33375"/>
    <xdr:sp macro="" textlink="">
      <xdr:nvSpPr>
        <xdr:cNvPr id="5408" name="AutoShape 2">
          <a:extLst>
            <a:ext uri="{FF2B5EF4-FFF2-40B4-BE49-F238E27FC236}">
              <a16:creationId xmlns:a16="http://schemas.microsoft.com/office/drawing/2014/main" id="{00000000-0008-0000-0000-0000A3010000}"/>
            </a:ext>
          </a:extLst>
        </xdr:cNvPr>
        <xdr:cNvSpPr>
          <a:spLocks noChangeAspect="1" noChangeArrowheads="1"/>
        </xdr:cNvSpPr>
      </xdr:nvSpPr>
      <xdr:spPr bwMode="auto">
        <a:xfrm>
          <a:off x="4857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33375"/>
    <xdr:sp macro="" textlink="">
      <xdr:nvSpPr>
        <xdr:cNvPr id="5409" name="AutoShape 2">
          <a:extLst>
            <a:ext uri="{FF2B5EF4-FFF2-40B4-BE49-F238E27FC236}">
              <a16:creationId xmlns:a16="http://schemas.microsoft.com/office/drawing/2014/main" id="{00000000-0008-0000-0000-0000A4010000}"/>
            </a:ext>
          </a:extLst>
        </xdr:cNvPr>
        <xdr:cNvSpPr>
          <a:spLocks noChangeAspect="1" noChangeArrowheads="1"/>
        </xdr:cNvSpPr>
      </xdr:nvSpPr>
      <xdr:spPr bwMode="auto">
        <a:xfrm>
          <a:off x="4857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10" name="AutoShape 2">
          <a:extLst>
            <a:ext uri="{FF2B5EF4-FFF2-40B4-BE49-F238E27FC236}">
              <a16:creationId xmlns:a16="http://schemas.microsoft.com/office/drawing/2014/main" id="{00000000-0008-0000-0000-0000A5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14325"/>
    <xdr:sp macro="" textlink="">
      <xdr:nvSpPr>
        <xdr:cNvPr id="5411" name="AutoShape 2">
          <a:extLst>
            <a:ext uri="{FF2B5EF4-FFF2-40B4-BE49-F238E27FC236}">
              <a16:creationId xmlns:a16="http://schemas.microsoft.com/office/drawing/2014/main" id="{00000000-0008-0000-0000-0000A6010000}"/>
            </a:ext>
          </a:extLst>
        </xdr:cNvPr>
        <xdr:cNvSpPr>
          <a:spLocks noChangeAspect="1" noChangeArrowheads="1"/>
        </xdr:cNvSpPr>
      </xdr:nvSpPr>
      <xdr:spPr bwMode="auto">
        <a:xfrm>
          <a:off x="485775" y="11185398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14325"/>
    <xdr:sp macro="" textlink="">
      <xdr:nvSpPr>
        <xdr:cNvPr id="5412" name="AutoShape 2">
          <a:extLst>
            <a:ext uri="{FF2B5EF4-FFF2-40B4-BE49-F238E27FC236}">
              <a16:creationId xmlns:a16="http://schemas.microsoft.com/office/drawing/2014/main" id="{00000000-0008-0000-0000-0000A7010000}"/>
            </a:ext>
          </a:extLst>
        </xdr:cNvPr>
        <xdr:cNvSpPr>
          <a:spLocks noChangeAspect="1" noChangeArrowheads="1"/>
        </xdr:cNvSpPr>
      </xdr:nvSpPr>
      <xdr:spPr bwMode="auto">
        <a:xfrm>
          <a:off x="485775" y="11185398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33375"/>
    <xdr:sp macro="" textlink="">
      <xdr:nvSpPr>
        <xdr:cNvPr id="5413" name="AutoShape 2">
          <a:extLst>
            <a:ext uri="{FF2B5EF4-FFF2-40B4-BE49-F238E27FC236}">
              <a16:creationId xmlns:a16="http://schemas.microsoft.com/office/drawing/2014/main" id="{00000000-0008-0000-0000-0000A8010000}"/>
            </a:ext>
          </a:extLst>
        </xdr:cNvPr>
        <xdr:cNvSpPr>
          <a:spLocks noChangeAspect="1" noChangeArrowheads="1"/>
        </xdr:cNvSpPr>
      </xdr:nvSpPr>
      <xdr:spPr bwMode="auto">
        <a:xfrm>
          <a:off x="4857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14" name="AutoShape 2">
          <a:extLst>
            <a:ext uri="{FF2B5EF4-FFF2-40B4-BE49-F238E27FC236}">
              <a16:creationId xmlns:a16="http://schemas.microsoft.com/office/drawing/2014/main" id="{00000000-0008-0000-0000-0000A9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15" name="AutoShape 2">
          <a:extLst>
            <a:ext uri="{FF2B5EF4-FFF2-40B4-BE49-F238E27FC236}">
              <a16:creationId xmlns:a16="http://schemas.microsoft.com/office/drawing/2014/main" id="{00000000-0008-0000-0000-0000AA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33375"/>
    <xdr:sp macro="" textlink="">
      <xdr:nvSpPr>
        <xdr:cNvPr id="5416" name="AutoShape 2">
          <a:extLst>
            <a:ext uri="{FF2B5EF4-FFF2-40B4-BE49-F238E27FC236}">
              <a16:creationId xmlns:a16="http://schemas.microsoft.com/office/drawing/2014/main" id="{00000000-0008-0000-0000-0000AB010000}"/>
            </a:ext>
          </a:extLst>
        </xdr:cNvPr>
        <xdr:cNvSpPr>
          <a:spLocks noChangeAspect="1" noChangeArrowheads="1"/>
        </xdr:cNvSpPr>
      </xdr:nvSpPr>
      <xdr:spPr bwMode="auto">
        <a:xfrm>
          <a:off x="4857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33375"/>
    <xdr:sp macro="" textlink="">
      <xdr:nvSpPr>
        <xdr:cNvPr id="5417" name="AutoShape 2">
          <a:extLst>
            <a:ext uri="{FF2B5EF4-FFF2-40B4-BE49-F238E27FC236}">
              <a16:creationId xmlns:a16="http://schemas.microsoft.com/office/drawing/2014/main" id="{00000000-0008-0000-0000-0000AC010000}"/>
            </a:ext>
          </a:extLst>
        </xdr:cNvPr>
        <xdr:cNvSpPr>
          <a:spLocks noChangeAspect="1" noChangeArrowheads="1"/>
        </xdr:cNvSpPr>
      </xdr:nvSpPr>
      <xdr:spPr bwMode="auto">
        <a:xfrm>
          <a:off x="4857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18" name="AutoShape 2">
          <a:extLst>
            <a:ext uri="{FF2B5EF4-FFF2-40B4-BE49-F238E27FC236}">
              <a16:creationId xmlns:a16="http://schemas.microsoft.com/office/drawing/2014/main" id="{00000000-0008-0000-0000-0000AD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14325"/>
    <xdr:sp macro="" textlink="">
      <xdr:nvSpPr>
        <xdr:cNvPr id="5419" name="AutoShape 2">
          <a:extLst>
            <a:ext uri="{FF2B5EF4-FFF2-40B4-BE49-F238E27FC236}">
              <a16:creationId xmlns:a16="http://schemas.microsoft.com/office/drawing/2014/main" id="{00000000-0008-0000-0000-0000AE010000}"/>
            </a:ext>
          </a:extLst>
        </xdr:cNvPr>
        <xdr:cNvSpPr>
          <a:spLocks noChangeAspect="1" noChangeArrowheads="1"/>
        </xdr:cNvSpPr>
      </xdr:nvSpPr>
      <xdr:spPr bwMode="auto">
        <a:xfrm>
          <a:off x="485775" y="11185398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14325"/>
    <xdr:sp macro="" textlink="">
      <xdr:nvSpPr>
        <xdr:cNvPr id="5420" name="AutoShape 2">
          <a:extLst>
            <a:ext uri="{FF2B5EF4-FFF2-40B4-BE49-F238E27FC236}">
              <a16:creationId xmlns:a16="http://schemas.microsoft.com/office/drawing/2014/main" id="{00000000-0008-0000-0000-0000AF010000}"/>
            </a:ext>
          </a:extLst>
        </xdr:cNvPr>
        <xdr:cNvSpPr>
          <a:spLocks noChangeAspect="1" noChangeArrowheads="1"/>
        </xdr:cNvSpPr>
      </xdr:nvSpPr>
      <xdr:spPr bwMode="auto">
        <a:xfrm>
          <a:off x="485775" y="11185398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33375"/>
    <xdr:sp macro="" textlink="">
      <xdr:nvSpPr>
        <xdr:cNvPr id="5421" name="AutoShape 2">
          <a:extLst>
            <a:ext uri="{FF2B5EF4-FFF2-40B4-BE49-F238E27FC236}">
              <a16:creationId xmlns:a16="http://schemas.microsoft.com/office/drawing/2014/main" id="{00000000-0008-0000-0000-0000B0010000}"/>
            </a:ext>
          </a:extLst>
        </xdr:cNvPr>
        <xdr:cNvSpPr>
          <a:spLocks noChangeAspect="1" noChangeArrowheads="1"/>
        </xdr:cNvSpPr>
      </xdr:nvSpPr>
      <xdr:spPr bwMode="auto">
        <a:xfrm>
          <a:off x="4857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22" name="AutoShape 2">
          <a:extLst>
            <a:ext uri="{FF2B5EF4-FFF2-40B4-BE49-F238E27FC236}">
              <a16:creationId xmlns:a16="http://schemas.microsoft.com/office/drawing/2014/main" id="{00000000-0008-0000-0000-0000B1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23" name="AutoShape 2">
          <a:extLst>
            <a:ext uri="{FF2B5EF4-FFF2-40B4-BE49-F238E27FC236}">
              <a16:creationId xmlns:a16="http://schemas.microsoft.com/office/drawing/2014/main" id="{00000000-0008-0000-0000-0000B2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33375"/>
    <xdr:sp macro="" textlink="">
      <xdr:nvSpPr>
        <xdr:cNvPr id="5424" name="AutoShape 2">
          <a:extLst>
            <a:ext uri="{FF2B5EF4-FFF2-40B4-BE49-F238E27FC236}">
              <a16:creationId xmlns:a16="http://schemas.microsoft.com/office/drawing/2014/main" id="{00000000-0008-0000-0000-0000B3010000}"/>
            </a:ext>
          </a:extLst>
        </xdr:cNvPr>
        <xdr:cNvSpPr>
          <a:spLocks noChangeAspect="1" noChangeArrowheads="1"/>
        </xdr:cNvSpPr>
      </xdr:nvSpPr>
      <xdr:spPr bwMode="auto">
        <a:xfrm>
          <a:off x="4857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33375"/>
    <xdr:sp macro="" textlink="">
      <xdr:nvSpPr>
        <xdr:cNvPr id="5425" name="AutoShape 2">
          <a:extLst>
            <a:ext uri="{FF2B5EF4-FFF2-40B4-BE49-F238E27FC236}">
              <a16:creationId xmlns:a16="http://schemas.microsoft.com/office/drawing/2014/main" id="{00000000-0008-0000-0000-0000B4010000}"/>
            </a:ext>
          </a:extLst>
        </xdr:cNvPr>
        <xdr:cNvSpPr>
          <a:spLocks noChangeAspect="1" noChangeArrowheads="1"/>
        </xdr:cNvSpPr>
      </xdr:nvSpPr>
      <xdr:spPr bwMode="auto">
        <a:xfrm>
          <a:off x="4857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26" name="AutoShape 2">
          <a:extLst>
            <a:ext uri="{FF2B5EF4-FFF2-40B4-BE49-F238E27FC236}">
              <a16:creationId xmlns:a16="http://schemas.microsoft.com/office/drawing/2014/main" id="{00000000-0008-0000-0000-0000B5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14325"/>
    <xdr:sp macro="" textlink="">
      <xdr:nvSpPr>
        <xdr:cNvPr id="5427" name="AutoShape 2">
          <a:extLst>
            <a:ext uri="{FF2B5EF4-FFF2-40B4-BE49-F238E27FC236}">
              <a16:creationId xmlns:a16="http://schemas.microsoft.com/office/drawing/2014/main" id="{00000000-0008-0000-0000-0000B6010000}"/>
            </a:ext>
          </a:extLst>
        </xdr:cNvPr>
        <xdr:cNvSpPr>
          <a:spLocks noChangeAspect="1" noChangeArrowheads="1"/>
        </xdr:cNvSpPr>
      </xdr:nvSpPr>
      <xdr:spPr bwMode="auto">
        <a:xfrm>
          <a:off x="485775" y="11185398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14325"/>
    <xdr:sp macro="" textlink="">
      <xdr:nvSpPr>
        <xdr:cNvPr id="5428" name="AutoShape 2">
          <a:extLst>
            <a:ext uri="{FF2B5EF4-FFF2-40B4-BE49-F238E27FC236}">
              <a16:creationId xmlns:a16="http://schemas.microsoft.com/office/drawing/2014/main" id="{00000000-0008-0000-0000-0000B7010000}"/>
            </a:ext>
          </a:extLst>
        </xdr:cNvPr>
        <xdr:cNvSpPr>
          <a:spLocks noChangeAspect="1" noChangeArrowheads="1"/>
        </xdr:cNvSpPr>
      </xdr:nvSpPr>
      <xdr:spPr bwMode="auto">
        <a:xfrm>
          <a:off x="485775" y="11185398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33375"/>
    <xdr:sp macro="" textlink="">
      <xdr:nvSpPr>
        <xdr:cNvPr id="5429" name="AutoShape 2">
          <a:extLst>
            <a:ext uri="{FF2B5EF4-FFF2-40B4-BE49-F238E27FC236}">
              <a16:creationId xmlns:a16="http://schemas.microsoft.com/office/drawing/2014/main" id="{00000000-0008-0000-0000-0000B8010000}"/>
            </a:ext>
          </a:extLst>
        </xdr:cNvPr>
        <xdr:cNvSpPr>
          <a:spLocks noChangeAspect="1" noChangeArrowheads="1"/>
        </xdr:cNvSpPr>
      </xdr:nvSpPr>
      <xdr:spPr bwMode="auto">
        <a:xfrm>
          <a:off x="4857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30" name="AutoShape 2">
          <a:extLst>
            <a:ext uri="{FF2B5EF4-FFF2-40B4-BE49-F238E27FC236}">
              <a16:creationId xmlns:a16="http://schemas.microsoft.com/office/drawing/2014/main" id="{00000000-0008-0000-0000-0000B9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541</xdr:row>
      <xdr:rowOff>0</xdr:rowOff>
    </xdr:from>
    <xdr:ext cx="381000" cy="323850"/>
    <xdr:sp macro="" textlink="">
      <xdr:nvSpPr>
        <xdr:cNvPr id="5431" name="AutoShape 2">
          <a:extLst>
            <a:ext uri="{FF2B5EF4-FFF2-40B4-BE49-F238E27FC236}">
              <a16:creationId xmlns:a16="http://schemas.microsoft.com/office/drawing/2014/main" id="{00000000-0008-0000-0000-0000BA010000}"/>
            </a:ext>
          </a:extLst>
        </xdr:cNvPr>
        <xdr:cNvSpPr>
          <a:spLocks noChangeAspect="1" noChangeArrowheads="1"/>
        </xdr:cNvSpPr>
      </xdr:nvSpPr>
      <xdr:spPr bwMode="auto">
        <a:xfrm>
          <a:off x="485775" y="11185398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447675</xdr:colOff>
      <xdr:row>541</xdr:row>
      <xdr:rowOff>0</xdr:rowOff>
    </xdr:from>
    <xdr:ext cx="381000" cy="333375"/>
    <xdr:sp macro="" textlink="">
      <xdr:nvSpPr>
        <xdr:cNvPr id="5432" name="AutoShape 2">
          <a:extLst>
            <a:ext uri="{FF2B5EF4-FFF2-40B4-BE49-F238E27FC236}">
              <a16:creationId xmlns:a16="http://schemas.microsoft.com/office/drawing/2014/main" id="{00000000-0008-0000-0000-0000BB010000}"/>
            </a:ext>
          </a:extLst>
        </xdr:cNvPr>
        <xdr:cNvSpPr>
          <a:spLocks noChangeAspect="1" noChangeArrowheads="1"/>
        </xdr:cNvSpPr>
      </xdr:nvSpPr>
      <xdr:spPr bwMode="auto">
        <a:xfrm>
          <a:off x="447675" y="11185398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33" name="AutoShape 2">
          <a:extLst>
            <a:ext uri="{FF2B5EF4-FFF2-40B4-BE49-F238E27FC236}">
              <a16:creationId xmlns:a16="http://schemas.microsoft.com/office/drawing/2014/main" id="{00000000-0008-0000-0000-0000BC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434" name="AutoShape 2">
          <a:extLst>
            <a:ext uri="{FF2B5EF4-FFF2-40B4-BE49-F238E27FC236}">
              <a16:creationId xmlns:a16="http://schemas.microsoft.com/office/drawing/2014/main" id="{00000000-0008-0000-0000-0000BD01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66700"/>
    <xdr:sp macro="" textlink="">
      <xdr:nvSpPr>
        <xdr:cNvPr id="5435" name="AutoShape 2">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504825" y="11185398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66700"/>
    <xdr:sp macro="" textlink="">
      <xdr:nvSpPr>
        <xdr:cNvPr id="5436" name="AutoShape 2">
          <a:extLst>
            <a:ext uri="{FF2B5EF4-FFF2-40B4-BE49-F238E27FC236}">
              <a16:creationId xmlns:a16="http://schemas.microsoft.com/office/drawing/2014/main" id="{00000000-0008-0000-0000-0000BF010000}"/>
            </a:ext>
          </a:extLst>
        </xdr:cNvPr>
        <xdr:cNvSpPr>
          <a:spLocks noChangeAspect="1" noChangeArrowheads="1"/>
        </xdr:cNvSpPr>
      </xdr:nvSpPr>
      <xdr:spPr bwMode="auto">
        <a:xfrm>
          <a:off x="504825" y="11185398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37" name="AutoShape 2">
          <a:extLst>
            <a:ext uri="{FF2B5EF4-FFF2-40B4-BE49-F238E27FC236}">
              <a16:creationId xmlns:a16="http://schemas.microsoft.com/office/drawing/2014/main" id="{00000000-0008-0000-0000-0000C0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438" name="AutoShape 2">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439" name="AutoShape 2">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40" name="AutoShape 2">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41" name="AutoShape 2">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442" name="AutoShape 2">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66700"/>
    <xdr:sp macro="" textlink="">
      <xdr:nvSpPr>
        <xdr:cNvPr id="5443" name="AutoShape 2">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504825" y="11185398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66700"/>
    <xdr:sp macro="" textlink="">
      <xdr:nvSpPr>
        <xdr:cNvPr id="5444" name="AutoShape 2">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504825" y="11185398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45" name="AutoShape 2">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446" name="AutoShape 2">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447" name="AutoShape 2">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48" name="AutoShape 2">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49" name="AutoShape 2">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50" name="AutoShape 2">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51" name="AutoShape 2">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52" name="AutoShape 2">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53" name="AutoShape 2">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54" name="AutoShape 2">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55" name="AutoShape 2">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56" name="AutoShape 2">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57" name="AutoShape 2">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58" name="AutoShape 2">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59" name="AutoShape 2">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60" name="AutoShape 2">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61" name="AutoShape 2">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62" name="AutoShape 2">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63" name="AutoShape 2">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64" name="AutoShape 2">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65" name="AutoShape 2">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66" name="AutoShape 2">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67" name="AutoShape 2">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68" name="AutoShape 2">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69" name="AutoShape 2">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70" name="AutoShape 2">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71" name="AutoShape 2">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72" name="AutoShape 2">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73" name="AutoShape 2">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74" name="AutoShape 2">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475" name="AutoShape 2">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76" name="AutoShape 2">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77" name="AutoShape 2">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78" name="AutoShape 2">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79" name="AutoShape 2">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80" name="AutoShape 2">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81" name="AutoShape 2">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82" name="AutoShape 2">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83" name="AutoShape 2">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84" name="AutoShape 2">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85" name="AutoShape 2">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86" name="AutoShape 2">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87" name="AutoShape 2">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88" name="AutoShape 2">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89" name="AutoShape 2">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90" name="AutoShape 2">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91" name="AutoShape 2">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92" name="AutoShape 2">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93" name="AutoShape 2">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94" name="AutoShape 2">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495" name="AutoShape 2">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496" name="AutoShape 2">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497" name="AutoShape 2">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66700"/>
    <xdr:sp macro="" textlink="">
      <xdr:nvSpPr>
        <xdr:cNvPr id="5498" name="AutoShape 2">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504825" y="11185398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66700"/>
    <xdr:sp macro="" textlink="">
      <xdr:nvSpPr>
        <xdr:cNvPr id="5499" name="AutoShape 2">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504825" y="11185398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00" name="AutoShape 2">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501" name="AutoShape 2">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502" name="AutoShape 2">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03" name="AutoShape 2">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04" name="AutoShape 2">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505" name="AutoShape 2">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66700"/>
    <xdr:sp macro="" textlink="">
      <xdr:nvSpPr>
        <xdr:cNvPr id="5506" name="AutoShape 2">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504825" y="11185398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66700"/>
    <xdr:sp macro="" textlink="">
      <xdr:nvSpPr>
        <xdr:cNvPr id="5507" name="AutoShape 2">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504825" y="11185398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08" name="AutoShape 2">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509" name="AutoShape 2">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85750"/>
    <xdr:sp macro="" textlink="">
      <xdr:nvSpPr>
        <xdr:cNvPr id="5510" name="AutoShape 2">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504825" y="11185398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11" name="AutoShape 2">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12" name="AutoShape 2">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13" name="AutoShape 2">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14" name="AutoShape 2">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15" name="AutoShape 2">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16" name="AutoShape 2">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17" name="AutoShape 2">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18" name="AutoShape 2">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19" name="AutoShape 2">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20" name="AutoShape 2">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21" name="AutoShape 2">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22" name="AutoShape 2">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23" name="AutoShape 2">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24" name="AutoShape 2">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25" name="AutoShape 2">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26" name="AutoShape 2">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27" name="AutoShape 2">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28" name="AutoShape 2">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29" name="AutoShape 2">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30" name="AutoShape 2">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31" name="AutoShape 2">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32" name="AutoShape 2">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33" name="AutoShape 2">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34" name="AutoShape 2">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35" name="AutoShape 2">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36" name="AutoShape 2">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37" name="AutoShape 2">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76225"/>
    <xdr:sp macro="" textlink="">
      <xdr:nvSpPr>
        <xdr:cNvPr id="5538" name="AutoShape 2">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504825" y="11185398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39" name="AutoShape 2">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40" name="AutoShape 2">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41" name="AutoShape 2">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304800"/>
    <xdr:sp macro="" textlink="">
      <xdr:nvSpPr>
        <xdr:cNvPr id="5542" name="AutoShape 2">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504825" y="11185398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43" name="AutoShape 2">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44" name="AutoShape 2">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45" name="AutoShape 2">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46" name="AutoShape 2">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47" name="AutoShape 2">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48" name="AutoShape 2">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49" name="AutoShape 2">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50" name="AutoShape 2">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51" name="AutoShape 2">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52" name="AutoShape 2">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53" name="AutoShape 2">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54" name="AutoShape 2">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55" name="AutoShape 2">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56" name="AutoShape 2">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541</xdr:row>
      <xdr:rowOff>0</xdr:rowOff>
    </xdr:from>
    <xdr:ext cx="447675" cy="247650"/>
    <xdr:sp macro="" textlink="">
      <xdr:nvSpPr>
        <xdr:cNvPr id="5557" name="AutoShape 2">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504825" y="11185398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twoCellAnchor editAs="oneCell">
    <xdr:from>
      <xdr:col>1</xdr:col>
      <xdr:colOff>0</xdr:colOff>
      <xdr:row>541</xdr:row>
      <xdr:rowOff>0</xdr:rowOff>
    </xdr:from>
    <xdr:to>
      <xdr:col>1</xdr:col>
      <xdr:colOff>485775</xdr:colOff>
      <xdr:row>541</xdr:row>
      <xdr:rowOff>85725</xdr:rowOff>
    </xdr:to>
    <xdr:sp macro="" textlink="">
      <xdr:nvSpPr>
        <xdr:cNvPr id="5558" name="AutoShape 1">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559" name="AutoShape 2">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560" name="AutoShape 3">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561" name="AutoShape 4">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562" name="AutoShape 2">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563" name="AutoShape 2">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564" name="AutoShape 2">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565" name="AutoShape 2">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566" name="AutoShape 2">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541</xdr:row>
      <xdr:rowOff>161925</xdr:rowOff>
    </xdr:to>
    <xdr:sp macro="" textlink="">
      <xdr:nvSpPr>
        <xdr:cNvPr id="5567" name="AutoShape 2">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485775" y="1129512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541</xdr:row>
      <xdr:rowOff>161925</xdr:rowOff>
    </xdr:to>
    <xdr:sp macro="" textlink="">
      <xdr:nvSpPr>
        <xdr:cNvPr id="5568" name="AutoShape 2">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485775" y="1129512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569" name="AutoShape 2">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570" name="AutoShape 2">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571" name="AutoShape 2">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572" name="AutoShape 1">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573" name="AutoShape 2">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574" name="AutoShape 3">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575" name="AutoShape 4">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576" name="AutoShape 2">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577" name="AutoShape 2">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578" name="AutoShape 2">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579" name="AutoShape 2">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580" name="AutoShape 2">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541</xdr:row>
      <xdr:rowOff>161925</xdr:rowOff>
    </xdr:to>
    <xdr:sp macro="" textlink="">
      <xdr:nvSpPr>
        <xdr:cNvPr id="5581" name="AutoShape 2">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485775" y="1129512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541</xdr:row>
      <xdr:rowOff>161925</xdr:rowOff>
    </xdr:to>
    <xdr:sp macro="" textlink="">
      <xdr:nvSpPr>
        <xdr:cNvPr id="5582" name="AutoShape 2">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485775" y="1129512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583" name="AutoShape 2">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584" name="AutoShape 2">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585" name="AutoShape 2">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586" name="AutoShape 2">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587" name="AutoShape 2">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588" name="AutoShape 2">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589" name="AutoShape 2">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590" name="AutoShape 2">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591" name="AutoShape 2">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592" name="AutoShape 2">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593" name="AutoShape 2">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594" name="AutoShape 2">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595" name="AutoShape 2">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596" name="AutoShape 2">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597" name="AutoShape 2">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598" name="AutoShape 2">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599" name="AutoShape 2">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00" name="AutoShape 2">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447675</xdr:colOff>
      <xdr:row>541</xdr:row>
      <xdr:rowOff>0</xdr:rowOff>
    </xdr:from>
    <xdr:to>
      <xdr:col>1</xdr:col>
      <xdr:colOff>142875</xdr:colOff>
      <xdr:row>542</xdr:row>
      <xdr:rowOff>135253</xdr:rowOff>
    </xdr:to>
    <xdr:sp macro="" textlink="">
      <xdr:nvSpPr>
        <xdr:cNvPr id="5601" name="AutoShape 2">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4476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602" name="AutoShape 1">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603" name="AutoShape 2">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604" name="AutoShape 3">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76200</xdr:rowOff>
    </xdr:to>
    <xdr:sp macro="" textlink="">
      <xdr:nvSpPr>
        <xdr:cNvPr id="5605" name="AutoShape 4">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693420" y="112951260"/>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606" name="AutoShape 2">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07" name="AutoShape 2">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608" name="AutoShape 2">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609" name="AutoShape 2">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610" name="AutoShape 2">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541</xdr:row>
      <xdr:rowOff>161925</xdr:rowOff>
    </xdr:to>
    <xdr:sp macro="" textlink="">
      <xdr:nvSpPr>
        <xdr:cNvPr id="5611" name="AutoShape 2">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485775" y="1129512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541</xdr:row>
      <xdr:rowOff>161925</xdr:rowOff>
    </xdr:to>
    <xdr:sp macro="" textlink="">
      <xdr:nvSpPr>
        <xdr:cNvPr id="5612" name="AutoShape 2">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485775" y="1129512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13" name="AutoShape 2">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14" name="AutoShape 2">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615" name="AutoShape 2">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616" name="AutoShape 1">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617" name="AutoShape 2">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85725</xdr:rowOff>
    </xdr:to>
    <xdr:sp macro="" textlink="">
      <xdr:nvSpPr>
        <xdr:cNvPr id="5618" name="AutoShape 3">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693420" y="1129512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541</xdr:row>
      <xdr:rowOff>0</xdr:rowOff>
    </xdr:from>
    <xdr:to>
      <xdr:col>1</xdr:col>
      <xdr:colOff>485775</xdr:colOff>
      <xdr:row>541</xdr:row>
      <xdr:rowOff>76200</xdr:rowOff>
    </xdr:to>
    <xdr:sp macro="" textlink="">
      <xdr:nvSpPr>
        <xdr:cNvPr id="5619" name="AutoShape 4">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693420" y="112951260"/>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620" name="AutoShape 2">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21" name="AutoShape 2">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622" name="AutoShape 2">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623" name="AutoShape 2">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624" name="AutoShape 2">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541</xdr:row>
      <xdr:rowOff>161925</xdr:rowOff>
    </xdr:to>
    <xdr:sp macro="" textlink="">
      <xdr:nvSpPr>
        <xdr:cNvPr id="5625" name="AutoShape 2">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485775" y="1129512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541</xdr:row>
      <xdr:rowOff>161925</xdr:rowOff>
    </xdr:to>
    <xdr:sp macro="" textlink="">
      <xdr:nvSpPr>
        <xdr:cNvPr id="5626" name="AutoShape 2">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485775" y="1129512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27" name="AutoShape 2">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28" name="AutoShape 2">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629" name="AutoShape 2">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630" name="AutoShape 2">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31" name="AutoShape 2">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632" name="AutoShape 2">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633" name="AutoShape 2">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634" name="AutoShape 2">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35" name="AutoShape 2">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36" name="AutoShape 2">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637" name="AutoShape 2">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638" name="AutoShape 2">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39" name="AutoShape 2">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640" name="AutoShape 2">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116203</xdr:rowOff>
    </xdr:to>
    <xdr:sp macro="" textlink="">
      <xdr:nvSpPr>
        <xdr:cNvPr id="5641" name="AutoShape 2">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485775" y="1129512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135253</xdr:rowOff>
    </xdr:to>
    <xdr:sp macro="" textlink="">
      <xdr:nvSpPr>
        <xdr:cNvPr id="5642" name="AutoShape 2">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4857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43" name="AutoShape 2">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541</xdr:row>
      <xdr:rowOff>0</xdr:rowOff>
    </xdr:from>
    <xdr:to>
      <xdr:col>1</xdr:col>
      <xdr:colOff>180975</xdr:colOff>
      <xdr:row>542</xdr:row>
      <xdr:rowOff>125728</xdr:rowOff>
    </xdr:to>
    <xdr:sp macro="" textlink="">
      <xdr:nvSpPr>
        <xdr:cNvPr id="5644" name="AutoShape 2">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485775" y="1129512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447675</xdr:colOff>
      <xdr:row>541</xdr:row>
      <xdr:rowOff>0</xdr:rowOff>
    </xdr:from>
    <xdr:to>
      <xdr:col>1</xdr:col>
      <xdr:colOff>142875</xdr:colOff>
      <xdr:row>542</xdr:row>
      <xdr:rowOff>135253</xdr:rowOff>
    </xdr:to>
    <xdr:sp macro="" textlink="">
      <xdr:nvSpPr>
        <xdr:cNvPr id="5645" name="AutoShape 2">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447675" y="1129512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46" name="AutoShape 2">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47" name="AutoShape 2">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48" name="AutoShape 2">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49" name="AutoShape 2">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50" name="AutoShape 2">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51" name="AutoShape 2">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52" name="AutoShape 2">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53" name="AutoShape 2">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54" name="AutoShape 2">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55" name="AutoShape 2">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56" name="AutoShape 2">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57" name="AutoShape 2">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58" name="AutoShape 2">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59" name="AutoShape 2">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60" name="AutoShape 2">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61" name="AutoShape 2">
          <a:extLst>
            <a:ext uri="{FF2B5EF4-FFF2-40B4-BE49-F238E27FC236}">
              <a16:creationId xmlns:a16="http://schemas.microsoft.com/office/drawing/2014/main" id="{00000000-0008-0000-0000-0000A0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62" name="AutoShape 2">
          <a:extLst>
            <a:ext uri="{FF2B5EF4-FFF2-40B4-BE49-F238E27FC236}">
              <a16:creationId xmlns:a16="http://schemas.microsoft.com/office/drawing/2014/main" id="{00000000-0008-0000-0000-0000A1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63" name="AutoShape 2">
          <a:extLst>
            <a:ext uri="{FF2B5EF4-FFF2-40B4-BE49-F238E27FC236}">
              <a16:creationId xmlns:a16="http://schemas.microsoft.com/office/drawing/2014/main" id="{00000000-0008-0000-0000-0000A2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64" name="AutoShape 2">
          <a:extLst>
            <a:ext uri="{FF2B5EF4-FFF2-40B4-BE49-F238E27FC236}">
              <a16:creationId xmlns:a16="http://schemas.microsoft.com/office/drawing/2014/main" id="{00000000-0008-0000-0000-0000A3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65" name="AutoShape 2">
          <a:extLst>
            <a:ext uri="{FF2B5EF4-FFF2-40B4-BE49-F238E27FC236}">
              <a16:creationId xmlns:a16="http://schemas.microsoft.com/office/drawing/2014/main" id="{00000000-0008-0000-0000-0000A4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66" name="AutoShape 2">
          <a:extLst>
            <a:ext uri="{FF2B5EF4-FFF2-40B4-BE49-F238E27FC236}">
              <a16:creationId xmlns:a16="http://schemas.microsoft.com/office/drawing/2014/main" id="{00000000-0008-0000-0000-0000A5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67" name="AutoShape 2">
          <a:extLst>
            <a:ext uri="{FF2B5EF4-FFF2-40B4-BE49-F238E27FC236}">
              <a16:creationId xmlns:a16="http://schemas.microsoft.com/office/drawing/2014/main" id="{00000000-0008-0000-0000-0000A6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68" name="AutoShape 2">
          <a:extLst>
            <a:ext uri="{FF2B5EF4-FFF2-40B4-BE49-F238E27FC236}">
              <a16:creationId xmlns:a16="http://schemas.microsoft.com/office/drawing/2014/main" id="{00000000-0008-0000-0000-0000A7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69" name="AutoShape 2">
          <a:extLst>
            <a:ext uri="{FF2B5EF4-FFF2-40B4-BE49-F238E27FC236}">
              <a16:creationId xmlns:a16="http://schemas.microsoft.com/office/drawing/2014/main" id="{00000000-0008-0000-0000-0000A8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70" name="AutoShape 2">
          <a:extLst>
            <a:ext uri="{FF2B5EF4-FFF2-40B4-BE49-F238E27FC236}">
              <a16:creationId xmlns:a16="http://schemas.microsoft.com/office/drawing/2014/main" id="{00000000-0008-0000-0000-0000A9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71" name="AutoShape 2">
          <a:extLst>
            <a:ext uri="{FF2B5EF4-FFF2-40B4-BE49-F238E27FC236}">
              <a16:creationId xmlns:a16="http://schemas.microsoft.com/office/drawing/2014/main" id="{00000000-0008-0000-0000-0000AA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72" name="AutoShape 2">
          <a:extLst>
            <a:ext uri="{FF2B5EF4-FFF2-40B4-BE49-F238E27FC236}">
              <a16:creationId xmlns:a16="http://schemas.microsoft.com/office/drawing/2014/main" id="{00000000-0008-0000-0000-0000AB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73" name="AutoShape 2">
          <a:extLst>
            <a:ext uri="{FF2B5EF4-FFF2-40B4-BE49-F238E27FC236}">
              <a16:creationId xmlns:a16="http://schemas.microsoft.com/office/drawing/2014/main" id="{00000000-0008-0000-0000-0000AC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74" name="AutoShape 2">
          <a:extLst>
            <a:ext uri="{FF2B5EF4-FFF2-40B4-BE49-F238E27FC236}">
              <a16:creationId xmlns:a16="http://schemas.microsoft.com/office/drawing/2014/main" id="{00000000-0008-0000-0000-0000AD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75" name="AutoShape 2">
          <a:extLst>
            <a:ext uri="{FF2B5EF4-FFF2-40B4-BE49-F238E27FC236}">
              <a16:creationId xmlns:a16="http://schemas.microsoft.com/office/drawing/2014/main" id="{00000000-0008-0000-0000-0000AE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76" name="AutoShape 2">
          <a:extLst>
            <a:ext uri="{FF2B5EF4-FFF2-40B4-BE49-F238E27FC236}">
              <a16:creationId xmlns:a16="http://schemas.microsoft.com/office/drawing/2014/main" id="{00000000-0008-0000-0000-0000AF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77" name="AutoShape 2">
          <a:extLst>
            <a:ext uri="{FF2B5EF4-FFF2-40B4-BE49-F238E27FC236}">
              <a16:creationId xmlns:a16="http://schemas.microsoft.com/office/drawing/2014/main" id="{00000000-0008-0000-0000-0000B0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78" name="AutoShape 2">
          <a:extLst>
            <a:ext uri="{FF2B5EF4-FFF2-40B4-BE49-F238E27FC236}">
              <a16:creationId xmlns:a16="http://schemas.microsoft.com/office/drawing/2014/main" id="{00000000-0008-0000-0000-0000B1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79" name="AutoShape 2">
          <a:extLst>
            <a:ext uri="{FF2B5EF4-FFF2-40B4-BE49-F238E27FC236}">
              <a16:creationId xmlns:a16="http://schemas.microsoft.com/office/drawing/2014/main" id="{00000000-0008-0000-0000-0000B2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80" name="AutoShape 2">
          <a:extLst>
            <a:ext uri="{FF2B5EF4-FFF2-40B4-BE49-F238E27FC236}">
              <a16:creationId xmlns:a16="http://schemas.microsoft.com/office/drawing/2014/main" id="{00000000-0008-0000-0000-0000B3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81" name="AutoShape 2">
          <a:extLst>
            <a:ext uri="{FF2B5EF4-FFF2-40B4-BE49-F238E27FC236}">
              <a16:creationId xmlns:a16="http://schemas.microsoft.com/office/drawing/2014/main" id="{00000000-0008-0000-0000-0000B4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82" name="AutoShape 2">
          <a:extLst>
            <a:ext uri="{FF2B5EF4-FFF2-40B4-BE49-F238E27FC236}">
              <a16:creationId xmlns:a16="http://schemas.microsoft.com/office/drawing/2014/main" id="{00000000-0008-0000-0000-0000B5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83" name="AutoShape 2">
          <a:extLst>
            <a:ext uri="{FF2B5EF4-FFF2-40B4-BE49-F238E27FC236}">
              <a16:creationId xmlns:a16="http://schemas.microsoft.com/office/drawing/2014/main" id="{00000000-0008-0000-0000-0000B6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84" name="AutoShape 2">
          <a:extLst>
            <a:ext uri="{FF2B5EF4-FFF2-40B4-BE49-F238E27FC236}">
              <a16:creationId xmlns:a16="http://schemas.microsoft.com/office/drawing/2014/main" id="{00000000-0008-0000-0000-0000B7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85" name="AutoShape 2">
          <a:extLst>
            <a:ext uri="{FF2B5EF4-FFF2-40B4-BE49-F238E27FC236}">
              <a16:creationId xmlns:a16="http://schemas.microsoft.com/office/drawing/2014/main" id="{00000000-0008-0000-0000-0000B8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86" name="AutoShape 2">
          <a:extLst>
            <a:ext uri="{FF2B5EF4-FFF2-40B4-BE49-F238E27FC236}">
              <a16:creationId xmlns:a16="http://schemas.microsoft.com/office/drawing/2014/main" id="{00000000-0008-0000-0000-0000B9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87" name="AutoShape 2">
          <a:extLst>
            <a:ext uri="{FF2B5EF4-FFF2-40B4-BE49-F238E27FC236}">
              <a16:creationId xmlns:a16="http://schemas.microsoft.com/office/drawing/2014/main" id="{00000000-0008-0000-0000-0000BA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88" name="AutoShape 2">
          <a:extLst>
            <a:ext uri="{FF2B5EF4-FFF2-40B4-BE49-F238E27FC236}">
              <a16:creationId xmlns:a16="http://schemas.microsoft.com/office/drawing/2014/main" id="{00000000-0008-0000-0000-0000BB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89" name="AutoShape 2">
          <a:extLst>
            <a:ext uri="{FF2B5EF4-FFF2-40B4-BE49-F238E27FC236}">
              <a16:creationId xmlns:a16="http://schemas.microsoft.com/office/drawing/2014/main" id="{00000000-0008-0000-0000-0000BC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90" name="AutoShape 2">
          <a:extLst>
            <a:ext uri="{FF2B5EF4-FFF2-40B4-BE49-F238E27FC236}">
              <a16:creationId xmlns:a16="http://schemas.microsoft.com/office/drawing/2014/main" id="{00000000-0008-0000-0000-0000BD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91" name="AutoShape 2">
          <a:extLst>
            <a:ext uri="{FF2B5EF4-FFF2-40B4-BE49-F238E27FC236}">
              <a16:creationId xmlns:a16="http://schemas.microsoft.com/office/drawing/2014/main" id="{00000000-0008-0000-0000-0000BE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92" name="AutoShape 2">
          <a:extLst>
            <a:ext uri="{FF2B5EF4-FFF2-40B4-BE49-F238E27FC236}">
              <a16:creationId xmlns:a16="http://schemas.microsoft.com/office/drawing/2014/main" id="{00000000-0008-0000-0000-0000BF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93" name="AutoShape 2">
          <a:extLst>
            <a:ext uri="{FF2B5EF4-FFF2-40B4-BE49-F238E27FC236}">
              <a16:creationId xmlns:a16="http://schemas.microsoft.com/office/drawing/2014/main" id="{00000000-0008-0000-0000-0000C0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94" name="AutoShape 2">
          <a:extLst>
            <a:ext uri="{FF2B5EF4-FFF2-40B4-BE49-F238E27FC236}">
              <a16:creationId xmlns:a16="http://schemas.microsoft.com/office/drawing/2014/main" id="{00000000-0008-0000-0000-0000C1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95" name="AutoShape 2">
          <a:extLst>
            <a:ext uri="{FF2B5EF4-FFF2-40B4-BE49-F238E27FC236}">
              <a16:creationId xmlns:a16="http://schemas.microsoft.com/office/drawing/2014/main" id="{00000000-0008-0000-0000-0000C2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96" name="AutoShape 2">
          <a:extLst>
            <a:ext uri="{FF2B5EF4-FFF2-40B4-BE49-F238E27FC236}">
              <a16:creationId xmlns:a16="http://schemas.microsoft.com/office/drawing/2014/main" id="{00000000-0008-0000-0000-0000C3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697" name="AutoShape 2">
          <a:extLst>
            <a:ext uri="{FF2B5EF4-FFF2-40B4-BE49-F238E27FC236}">
              <a16:creationId xmlns:a16="http://schemas.microsoft.com/office/drawing/2014/main" id="{00000000-0008-0000-0000-0000C4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698" name="AutoShape 2">
          <a:extLst>
            <a:ext uri="{FF2B5EF4-FFF2-40B4-BE49-F238E27FC236}">
              <a16:creationId xmlns:a16="http://schemas.microsoft.com/office/drawing/2014/main" id="{00000000-0008-0000-0000-0000C5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699" name="AutoShape 2">
          <a:extLst>
            <a:ext uri="{FF2B5EF4-FFF2-40B4-BE49-F238E27FC236}">
              <a16:creationId xmlns:a16="http://schemas.microsoft.com/office/drawing/2014/main" id="{00000000-0008-0000-0000-0000C6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700" name="AutoShape 2">
          <a:extLst>
            <a:ext uri="{FF2B5EF4-FFF2-40B4-BE49-F238E27FC236}">
              <a16:creationId xmlns:a16="http://schemas.microsoft.com/office/drawing/2014/main" id="{00000000-0008-0000-0000-0000C7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701" name="AutoShape 2">
          <a:extLst>
            <a:ext uri="{FF2B5EF4-FFF2-40B4-BE49-F238E27FC236}">
              <a16:creationId xmlns:a16="http://schemas.microsoft.com/office/drawing/2014/main" id="{00000000-0008-0000-0000-0000C8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702" name="AutoShape 2">
          <a:extLst>
            <a:ext uri="{FF2B5EF4-FFF2-40B4-BE49-F238E27FC236}">
              <a16:creationId xmlns:a16="http://schemas.microsoft.com/office/drawing/2014/main" id="{00000000-0008-0000-0000-0000C9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703" name="AutoShape 2">
          <a:extLst>
            <a:ext uri="{FF2B5EF4-FFF2-40B4-BE49-F238E27FC236}">
              <a16:creationId xmlns:a16="http://schemas.microsoft.com/office/drawing/2014/main" id="{00000000-0008-0000-0000-0000CA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704" name="AutoShape 2">
          <a:extLst>
            <a:ext uri="{FF2B5EF4-FFF2-40B4-BE49-F238E27FC236}">
              <a16:creationId xmlns:a16="http://schemas.microsoft.com/office/drawing/2014/main" id="{00000000-0008-0000-0000-0000CB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10842</xdr:rowOff>
    </xdr:to>
    <xdr:sp macro="" textlink="">
      <xdr:nvSpPr>
        <xdr:cNvPr id="5705" name="AutoShape 2">
          <a:extLst>
            <a:ext uri="{FF2B5EF4-FFF2-40B4-BE49-F238E27FC236}">
              <a16:creationId xmlns:a16="http://schemas.microsoft.com/office/drawing/2014/main" id="{00000000-0008-0000-0000-0000CC020000}"/>
            </a:ext>
          </a:extLst>
        </xdr:cNvPr>
        <xdr:cNvSpPr>
          <a:spLocks noChangeAspect="1" noChangeArrowheads="1"/>
        </xdr:cNvSpPr>
      </xdr:nvSpPr>
      <xdr:spPr bwMode="auto">
        <a:xfrm>
          <a:off x="381000" y="807720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706" name="AutoShape 2">
          <a:extLst>
            <a:ext uri="{FF2B5EF4-FFF2-40B4-BE49-F238E27FC236}">
              <a16:creationId xmlns:a16="http://schemas.microsoft.com/office/drawing/2014/main" id="{00000000-0008-0000-0000-0000CD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707" name="AutoShape 2">
          <a:extLst>
            <a:ext uri="{FF2B5EF4-FFF2-40B4-BE49-F238E27FC236}">
              <a16:creationId xmlns:a16="http://schemas.microsoft.com/office/drawing/2014/main" id="{00000000-0008-0000-0000-0000CE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20367</xdr:rowOff>
    </xdr:to>
    <xdr:sp macro="" textlink="">
      <xdr:nvSpPr>
        <xdr:cNvPr id="5708" name="AutoShape 2">
          <a:extLst>
            <a:ext uri="{FF2B5EF4-FFF2-40B4-BE49-F238E27FC236}">
              <a16:creationId xmlns:a16="http://schemas.microsoft.com/office/drawing/2014/main" id="{00000000-0008-0000-0000-0000CF020000}"/>
            </a:ext>
          </a:extLst>
        </xdr:cNvPr>
        <xdr:cNvSpPr>
          <a:spLocks noChangeAspect="1" noChangeArrowheads="1"/>
        </xdr:cNvSpPr>
      </xdr:nvSpPr>
      <xdr:spPr bwMode="auto">
        <a:xfrm>
          <a:off x="381000" y="807720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544</xdr:row>
      <xdr:rowOff>39417</xdr:rowOff>
    </xdr:to>
    <xdr:sp macro="" textlink="">
      <xdr:nvSpPr>
        <xdr:cNvPr id="5709" name="AutoShape 2">
          <a:extLst>
            <a:ext uri="{FF2B5EF4-FFF2-40B4-BE49-F238E27FC236}">
              <a16:creationId xmlns:a16="http://schemas.microsoft.com/office/drawing/2014/main" id="{00000000-0008-0000-0000-0000D0020000}"/>
            </a:ext>
          </a:extLst>
        </xdr:cNvPr>
        <xdr:cNvSpPr>
          <a:spLocks noChangeAspect="1" noChangeArrowheads="1"/>
        </xdr:cNvSpPr>
      </xdr:nvSpPr>
      <xdr:spPr bwMode="auto">
        <a:xfrm>
          <a:off x="381000" y="807720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txBody>
        <a:bodyPr/>
        <a:lstStyle/>
        <a:p>
          <a:endParaRPr lang="pt-BR"/>
        </a:p>
      </xdr:txBody>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10" name="AutoShape 2">
          <a:extLst>
            <a:ext uri="{FF2B5EF4-FFF2-40B4-BE49-F238E27FC236}">
              <a16:creationId xmlns:a16="http://schemas.microsoft.com/office/drawing/2014/main" id="{00000000-0008-0000-0000-0000D1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11" name="AutoShape 2">
          <a:extLst>
            <a:ext uri="{FF2B5EF4-FFF2-40B4-BE49-F238E27FC236}">
              <a16:creationId xmlns:a16="http://schemas.microsoft.com/office/drawing/2014/main" id="{00000000-0008-0000-0000-0000D202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712" name="AutoShape 2">
          <a:extLst>
            <a:ext uri="{FF2B5EF4-FFF2-40B4-BE49-F238E27FC236}">
              <a16:creationId xmlns:a16="http://schemas.microsoft.com/office/drawing/2014/main" id="{00000000-0008-0000-0000-0000D302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713" name="AutoShape 2">
          <a:extLst>
            <a:ext uri="{FF2B5EF4-FFF2-40B4-BE49-F238E27FC236}">
              <a16:creationId xmlns:a16="http://schemas.microsoft.com/office/drawing/2014/main" id="{00000000-0008-0000-0000-0000D402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14" name="AutoShape 2">
          <a:extLst>
            <a:ext uri="{FF2B5EF4-FFF2-40B4-BE49-F238E27FC236}">
              <a16:creationId xmlns:a16="http://schemas.microsoft.com/office/drawing/2014/main" id="{00000000-0008-0000-0000-0000D5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15" name="AutoShape 2">
          <a:extLst>
            <a:ext uri="{FF2B5EF4-FFF2-40B4-BE49-F238E27FC236}">
              <a16:creationId xmlns:a16="http://schemas.microsoft.com/office/drawing/2014/main" id="{00000000-0008-0000-0000-0000D602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16" name="AutoShape 2">
          <a:extLst>
            <a:ext uri="{FF2B5EF4-FFF2-40B4-BE49-F238E27FC236}">
              <a16:creationId xmlns:a16="http://schemas.microsoft.com/office/drawing/2014/main" id="{00000000-0008-0000-0000-0000D702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17" name="AutoShape 2">
          <a:extLst>
            <a:ext uri="{FF2B5EF4-FFF2-40B4-BE49-F238E27FC236}">
              <a16:creationId xmlns:a16="http://schemas.microsoft.com/office/drawing/2014/main" id="{00000000-0008-0000-0000-0000D8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18" name="AutoShape 2">
          <a:extLst>
            <a:ext uri="{FF2B5EF4-FFF2-40B4-BE49-F238E27FC236}">
              <a16:creationId xmlns:a16="http://schemas.microsoft.com/office/drawing/2014/main" id="{00000000-0008-0000-0000-0000D9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19" name="AutoShape 2">
          <a:extLst>
            <a:ext uri="{FF2B5EF4-FFF2-40B4-BE49-F238E27FC236}">
              <a16:creationId xmlns:a16="http://schemas.microsoft.com/office/drawing/2014/main" id="{00000000-0008-0000-0000-0000DA02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720" name="AutoShape 2">
          <a:extLst>
            <a:ext uri="{FF2B5EF4-FFF2-40B4-BE49-F238E27FC236}">
              <a16:creationId xmlns:a16="http://schemas.microsoft.com/office/drawing/2014/main" id="{00000000-0008-0000-0000-0000DB02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721" name="AutoShape 2">
          <a:extLst>
            <a:ext uri="{FF2B5EF4-FFF2-40B4-BE49-F238E27FC236}">
              <a16:creationId xmlns:a16="http://schemas.microsoft.com/office/drawing/2014/main" id="{00000000-0008-0000-0000-0000DC02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22" name="AutoShape 2">
          <a:extLst>
            <a:ext uri="{FF2B5EF4-FFF2-40B4-BE49-F238E27FC236}">
              <a16:creationId xmlns:a16="http://schemas.microsoft.com/office/drawing/2014/main" id="{00000000-0008-0000-0000-0000DD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23" name="AutoShape 2">
          <a:extLst>
            <a:ext uri="{FF2B5EF4-FFF2-40B4-BE49-F238E27FC236}">
              <a16:creationId xmlns:a16="http://schemas.microsoft.com/office/drawing/2014/main" id="{00000000-0008-0000-0000-0000DE02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24" name="AutoShape 2">
          <a:extLst>
            <a:ext uri="{FF2B5EF4-FFF2-40B4-BE49-F238E27FC236}">
              <a16:creationId xmlns:a16="http://schemas.microsoft.com/office/drawing/2014/main" id="{00000000-0008-0000-0000-0000DF02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25" name="AutoShape 2">
          <a:extLst>
            <a:ext uri="{FF2B5EF4-FFF2-40B4-BE49-F238E27FC236}">
              <a16:creationId xmlns:a16="http://schemas.microsoft.com/office/drawing/2014/main" id="{00000000-0008-0000-0000-0000E0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26" name="AutoShape 2">
          <a:extLst>
            <a:ext uri="{FF2B5EF4-FFF2-40B4-BE49-F238E27FC236}">
              <a16:creationId xmlns:a16="http://schemas.microsoft.com/office/drawing/2014/main" id="{00000000-0008-0000-0000-0000E1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27" name="AutoShape 2">
          <a:extLst>
            <a:ext uri="{FF2B5EF4-FFF2-40B4-BE49-F238E27FC236}">
              <a16:creationId xmlns:a16="http://schemas.microsoft.com/office/drawing/2014/main" id="{00000000-0008-0000-0000-0000E2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28" name="AutoShape 2">
          <a:extLst>
            <a:ext uri="{FF2B5EF4-FFF2-40B4-BE49-F238E27FC236}">
              <a16:creationId xmlns:a16="http://schemas.microsoft.com/office/drawing/2014/main" id="{00000000-0008-0000-0000-0000E3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29" name="AutoShape 2">
          <a:extLst>
            <a:ext uri="{FF2B5EF4-FFF2-40B4-BE49-F238E27FC236}">
              <a16:creationId xmlns:a16="http://schemas.microsoft.com/office/drawing/2014/main" id="{00000000-0008-0000-0000-0000E4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30" name="AutoShape 2">
          <a:extLst>
            <a:ext uri="{FF2B5EF4-FFF2-40B4-BE49-F238E27FC236}">
              <a16:creationId xmlns:a16="http://schemas.microsoft.com/office/drawing/2014/main" id="{00000000-0008-0000-0000-0000E5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31" name="AutoShape 2">
          <a:extLst>
            <a:ext uri="{FF2B5EF4-FFF2-40B4-BE49-F238E27FC236}">
              <a16:creationId xmlns:a16="http://schemas.microsoft.com/office/drawing/2014/main" id="{00000000-0008-0000-0000-0000E6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32" name="AutoShape 2">
          <a:extLst>
            <a:ext uri="{FF2B5EF4-FFF2-40B4-BE49-F238E27FC236}">
              <a16:creationId xmlns:a16="http://schemas.microsoft.com/office/drawing/2014/main" id="{00000000-0008-0000-0000-0000E7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33" name="AutoShape 2">
          <a:extLst>
            <a:ext uri="{FF2B5EF4-FFF2-40B4-BE49-F238E27FC236}">
              <a16:creationId xmlns:a16="http://schemas.microsoft.com/office/drawing/2014/main" id="{00000000-0008-0000-0000-0000E8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34" name="AutoShape 2">
          <a:extLst>
            <a:ext uri="{FF2B5EF4-FFF2-40B4-BE49-F238E27FC236}">
              <a16:creationId xmlns:a16="http://schemas.microsoft.com/office/drawing/2014/main" id="{00000000-0008-0000-0000-0000E9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35" name="AutoShape 2">
          <a:extLst>
            <a:ext uri="{FF2B5EF4-FFF2-40B4-BE49-F238E27FC236}">
              <a16:creationId xmlns:a16="http://schemas.microsoft.com/office/drawing/2014/main" id="{00000000-0008-0000-0000-0000EA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36" name="AutoShape 2">
          <a:extLst>
            <a:ext uri="{FF2B5EF4-FFF2-40B4-BE49-F238E27FC236}">
              <a16:creationId xmlns:a16="http://schemas.microsoft.com/office/drawing/2014/main" id="{00000000-0008-0000-0000-0000EB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37" name="AutoShape 2">
          <a:extLst>
            <a:ext uri="{FF2B5EF4-FFF2-40B4-BE49-F238E27FC236}">
              <a16:creationId xmlns:a16="http://schemas.microsoft.com/office/drawing/2014/main" id="{00000000-0008-0000-0000-0000EC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38" name="AutoShape 2">
          <a:extLst>
            <a:ext uri="{FF2B5EF4-FFF2-40B4-BE49-F238E27FC236}">
              <a16:creationId xmlns:a16="http://schemas.microsoft.com/office/drawing/2014/main" id="{00000000-0008-0000-0000-0000ED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39" name="AutoShape 2">
          <a:extLst>
            <a:ext uri="{FF2B5EF4-FFF2-40B4-BE49-F238E27FC236}">
              <a16:creationId xmlns:a16="http://schemas.microsoft.com/office/drawing/2014/main" id="{00000000-0008-0000-0000-0000EE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40" name="AutoShape 2">
          <a:extLst>
            <a:ext uri="{FF2B5EF4-FFF2-40B4-BE49-F238E27FC236}">
              <a16:creationId xmlns:a16="http://schemas.microsoft.com/office/drawing/2014/main" id="{00000000-0008-0000-0000-0000EF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41" name="AutoShape 2">
          <a:extLst>
            <a:ext uri="{FF2B5EF4-FFF2-40B4-BE49-F238E27FC236}">
              <a16:creationId xmlns:a16="http://schemas.microsoft.com/office/drawing/2014/main" id="{00000000-0008-0000-0000-0000F0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42" name="AutoShape 2">
          <a:extLst>
            <a:ext uri="{FF2B5EF4-FFF2-40B4-BE49-F238E27FC236}">
              <a16:creationId xmlns:a16="http://schemas.microsoft.com/office/drawing/2014/main" id="{00000000-0008-0000-0000-0000F1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43" name="AutoShape 2">
          <a:extLst>
            <a:ext uri="{FF2B5EF4-FFF2-40B4-BE49-F238E27FC236}">
              <a16:creationId xmlns:a16="http://schemas.microsoft.com/office/drawing/2014/main" id="{00000000-0008-0000-0000-0000F2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44" name="AutoShape 2">
          <a:extLst>
            <a:ext uri="{FF2B5EF4-FFF2-40B4-BE49-F238E27FC236}">
              <a16:creationId xmlns:a16="http://schemas.microsoft.com/office/drawing/2014/main" id="{00000000-0008-0000-0000-0000F3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45" name="AutoShape 2">
          <a:extLst>
            <a:ext uri="{FF2B5EF4-FFF2-40B4-BE49-F238E27FC236}">
              <a16:creationId xmlns:a16="http://schemas.microsoft.com/office/drawing/2014/main" id="{00000000-0008-0000-0000-0000F4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46" name="AutoShape 2">
          <a:extLst>
            <a:ext uri="{FF2B5EF4-FFF2-40B4-BE49-F238E27FC236}">
              <a16:creationId xmlns:a16="http://schemas.microsoft.com/office/drawing/2014/main" id="{00000000-0008-0000-0000-0000F5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47" name="AutoShape 2">
          <a:extLst>
            <a:ext uri="{FF2B5EF4-FFF2-40B4-BE49-F238E27FC236}">
              <a16:creationId xmlns:a16="http://schemas.microsoft.com/office/drawing/2014/main" id="{00000000-0008-0000-0000-0000F6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48" name="AutoShape 2">
          <a:extLst>
            <a:ext uri="{FF2B5EF4-FFF2-40B4-BE49-F238E27FC236}">
              <a16:creationId xmlns:a16="http://schemas.microsoft.com/office/drawing/2014/main" id="{00000000-0008-0000-0000-0000F7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49" name="AutoShape 2">
          <a:extLst>
            <a:ext uri="{FF2B5EF4-FFF2-40B4-BE49-F238E27FC236}">
              <a16:creationId xmlns:a16="http://schemas.microsoft.com/office/drawing/2014/main" id="{00000000-0008-0000-0000-0000F8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50" name="AutoShape 2">
          <a:extLst>
            <a:ext uri="{FF2B5EF4-FFF2-40B4-BE49-F238E27FC236}">
              <a16:creationId xmlns:a16="http://schemas.microsoft.com/office/drawing/2014/main" id="{00000000-0008-0000-0000-0000F9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51" name="AutoShape 2">
          <a:extLst>
            <a:ext uri="{FF2B5EF4-FFF2-40B4-BE49-F238E27FC236}">
              <a16:creationId xmlns:a16="http://schemas.microsoft.com/office/drawing/2014/main" id="{00000000-0008-0000-0000-0000FA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52" name="AutoShape 2">
          <a:extLst>
            <a:ext uri="{FF2B5EF4-FFF2-40B4-BE49-F238E27FC236}">
              <a16:creationId xmlns:a16="http://schemas.microsoft.com/office/drawing/2014/main" id="{00000000-0008-0000-0000-0000FB02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53" name="AutoShape 2">
          <a:extLst>
            <a:ext uri="{FF2B5EF4-FFF2-40B4-BE49-F238E27FC236}">
              <a16:creationId xmlns:a16="http://schemas.microsoft.com/office/drawing/2014/main" id="{00000000-0008-0000-0000-0000FC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54" name="AutoShape 2">
          <a:extLst>
            <a:ext uri="{FF2B5EF4-FFF2-40B4-BE49-F238E27FC236}">
              <a16:creationId xmlns:a16="http://schemas.microsoft.com/office/drawing/2014/main" id="{00000000-0008-0000-0000-0000FD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55" name="AutoShape 2">
          <a:extLst>
            <a:ext uri="{FF2B5EF4-FFF2-40B4-BE49-F238E27FC236}">
              <a16:creationId xmlns:a16="http://schemas.microsoft.com/office/drawing/2014/main" id="{00000000-0008-0000-0000-0000FE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56" name="AutoShape 2">
          <a:extLst>
            <a:ext uri="{FF2B5EF4-FFF2-40B4-BE49-F238E27FC236}">
              <a16:creationId xmlns:a16="http://schemas.microsoft.com/office/drawing/2014/main" id="{00000000-0008-0000-0000-0000FF02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57" name="AutoShape 2">
          <a:extLst>
            <a:ext uri="{FF2B5EF4-FFF2-40B4-BE49-F238E27FC236}">
              <a16:creationId xmlns:a16="http://schemas.microsoft.com/office/drawing/2014/main" id="{00000000-0008-0000-0000-000000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58" name="AutoShape 2">
          <a:extLst>
            <a:ext uri="{FF2B5EF4-FFF2-40B4-BE49-F238E27FC236}">
              <a16:creationId xmlns:a16="http://schemas.microsoft.com/office/drawing/2014/main" id="{00000000-0008-0000-0000-000001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59" name="AutoShape 2">
          <a:extLst>
            <a:ext uri="{FF2B5EF4-FFF2-40B4-BE49-F238E27FC236}">
              <a16:creationId xmlns:a16="http://schemas.microsoft.com/office/drawing/2014/main" id="{00000000-0008-0000-0000-000002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60" name="AutoShape 2">
          <a:extLst>
            <a:ext uri="{FF2B5EF4-FFF2-40B4-BE49-F238E27FC236}">
              <a16:creationId xmlns:a16="http://schemas.microsoft.com/office/drawing/2014/main" id="{00000000-0008-0000-0000-000003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61" name="AutoShape 2">
          <a:extLst>
            <a:ext uri="{FF2B5EF4-FFF2-40B4-BE49-F238E27FC236}">
              <a16:creationId xmlns:a16="http://schemas.microsoft.com/office/drawing/2014/main" id="{00000000-0008-0000-0000-000004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62" name="AutoShape 2">
          <a:extLst>
            <a:ext uri="{FF2B5EF4-FFF2-40B4-BE49-F238E27FC236}">
              <a16:creationId xmlns:a16="http://schemas.microsoft.com/office/drawing/2014/main" id="{00000000-0008-0000-0000-000005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63" name="AutoShape 2">
          <a:extLst>
            <a:ext uri="{FF2B5EF4-FFF2-40B4-BE49-F238E27FC236}">
              <a16:creationId xmlns:a16="http://schemas.microsoft.com/office/drawing/2014/main" id="{00000000-0008-0000-0000-000006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64" name="AutoShape 2">
          <a:extLst>
            <a:ext uri="{FF2B5EF4-FFF2-40B4-BE49-F238E27FC236}">
              <a16:creationId xmlns:a16="http://schemas.microsoft.com/office/drawing/2014/main" id="{00000000-0008-0000-0000-000007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65" name="AutoShape 2">
          <a:extLst>
            <a:ext uri="{FF2B5EF4-FFF2-40B4-BE49-F238E27FC236}">
              <a16:creationId xmlns:a16="http://schemas.microsoft.com/office/drawing/2014/main" id="{00000000-0008-0000-0000-000008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66" name="AutoShape 2">
          <a:extLst>
            <a:ext uri="{FF2B5EF4-FFF2-40B4-BE49-F238E27FC236}">
              <a16:creationId xmlns:a16="http://schemas.microsoft.com/office/drawing/2014/main" id="{00000000-0008-0000-0000-000009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67" name="AutoShape 2">
          <a:extLst>
            <a:ext uri="{FF2B5EF4-FFF2-40B4-BE49-F238E27FC236}">
              <a16:creationId xmlns:a16="http://schemas.microsoft.com/office/drawing/2014/main" id="{00000000-0008-0000-0000-00000A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68" name="AutoShape 2">
          <a:extLst>
            <a:ext uri="{FF2B5EF4-FFF2-40B4-BE49-F238E27FC236}">
              <a16:creationId xmlns:a16="http://schemas.microsoft.com/office/drawing/2014/main" id="{00000000-0008-0000-0000-00000B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69" name="AutoShape 2">
          <a:extLst>
            <a:ext uri="{FF2B5EF4-FFF2-40B4-BE49-F238E27FC236}">
              <a16:creationId xmlns:a16="http://schemas.microsoft.com/office/drawing/2014/main" id="{00000000-0008-0000-0000-00000C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70" name="AutoShape 2">
          <a:extLst>
            <a:ext uri="{FF2B5EF4-FFF2-40B4-BE49-F238E27FC236}">
              <a16:creationId xmlns:a16="http://schemas.microsoft.com/office/drawing/2014/main" id="{00000000-0008-0000-0000-00000D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71" name="AutoShape 2">
          <a:extLst>
            <a:ext uri="{FF2B5EF4-FFF2-40B4-BE49-F238E27FC236}">
              <a16:creationId xmlns:a16="http://schemas.microsoft.com/office/drawing/2014/main" id="{00000000-0008-0000-0000-00000E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772" name="AutoShape 2">
          <a:extLst>
            <a:ext uri="{FF2B5EF4-FFF2-40B4-BE49-F238E27FC236}">
              <a16:creationId xmlns:a16="http://schemas.microsoft.com/office/drawing/2014/main" id="{00000000-0008-0000-0000-00000F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73" name="AutoShape 2">
          <a:extLst>
            <a:ext uri="{FF2B5EF4-FFF2-40B4-BE49-F238E27FC236}">
              <a16:creationId xmlns:a16="http://schemas.microsoft.com/office/drawing/2014/main" id="{00000000-0008-0000-0000-000010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74" name="AutoShape 2">
          <a:extLst>
            <a:ext uri="{FF2B5EF4-FFF2-40B4-BE49-F238E27FC236}">
              <a16:creationId xmlns:a16="http://schemas.microsoft.com/office/drawing/2014/main" id="{00000000-0008-0000-0000-000011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775" name="AutoShape 2">
          <a:extLst>
            <a:ext uri="{FF2B5EF4-FFF2-40B4-BE49-F238E27FC236}">
              <a16:creationId xmlns:a16="http://schemas.microsoft.com/office/drawing/2014/main" id="{00000000-0008-0000-0000-00001203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776" name="AutoShape 2">
          <a:extLst>
            <a:ext uri="{FF2B5EF4-FFF2-40B4-BE49-F238E27FC236}">
              <a16:creationId xmlns:a16="http://schemas.microsoft.com/office/drawing/2014/main" id="{00000000-0008-0000-0000-00001303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77" name="AutoShape 2">
          <a:extLst>
            <a:ext uri="{FF2B5EF4-FFF2-40B4-BE49-F238E27FC236}">
              <a16:creationId xmlns:a16="http://schemas.microsoft.com/office/drawing/2014/main" id="{00000000-0008-0000-0000-000014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78" name="AutoShape 2">
          <a:extLst>
            <a:ext uri="{FF2B5EF4-FFF2-40B4-BE49-F238E27FC236}">
              <a16:creationId xmlns:a16="http://schemas.microsoft.com/office/drawing/2014/main" id="{00000000-0008-0000-0000-000015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79" name="AutoShape 2">
          <a:extLst>
            <a:ext uri="{FF2B5EF4-FFF2-40B4-BE49-F238E27FC236}">
              <a16:creationId xmlns:a16="http://schemas.microsoft.com/office/drawing/2014/main" id="{00000000-0008-0000-0000-000016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80" name="AutoShape 2">
          <a:extLst>
            <a:ext uri="{FF2B5EF4-FFF2-40B4-BE49-F238E27FC236}">
              <a16:creationId xmlns:a16="http://schemas.microsoft.com/office/drawing/2014/main" id="{00000000-0008-0000-0000-000017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81" name="AutoShape 2">
          <a:extLst>
            <a:ext uri="{FF2B5EF4-FFF2-40B4-BE49-F238E27FC236}">
              <a16:creationId xmlns:a16="http://schemas.microsoft.com/office/drawing/2014/main" id="{00000000-0008-0000-0000-000018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82" name="AutoShape 2">
          <a:extLst>
            <a:ext uri="{FF2B5EF4-FFF2-40B4-BE49-F238E27FC236}">
              <a16:creationId xmlns:a16="http://schemas.microsoft.com/office/drawing/2014/main" id="{00000000-0008-0000-0000-000019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783" name="AutoShape 2">
          <a:extLst>
            <a:ext uri="{FF2B5EF4-FFF2-40B4-BE49-F238E27FC236}">
              <a16:creationId xmlns:a16="http://schemas.microsoft.com/office/drawing/2014/main" id="{00000000-0008-0000-0000-00001A03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784" name="AutoShape 2">
          <a:extLst>
            <a:ext uri="{FF2B5EF4-FFF2-40B4-BE49-F238E27FC236}">
              <a16:creationId xmlns:a16="http://schemas.microsoft.com/office/drawing/2014/main" id="{00000000-0008-0000-0000-00001B03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85" name="AutoShape 2">
          <a:extLst>
            <a:ext uri="{FF2B5EF4-FFF2-40B4-BE49-F238E27FC236}">
              <a16:creationId xmlns:a16="http://schemas.microsoft.com/office/drawing/2014/main" id="{00000000-0008-0000-0000-00001C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86" name="AutoShape 2">
          <a:extLst>
            <a:ext uri="{FF2B5EF4-FFF2-40B4-BE49-F238E27FC236}">
              <a16:creationId xmlns:a16="http://schemas.microsoft.com/office/drawing/2014/main" id="{00000000-0008-0000-0000-00001D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787" name="AutoShape 2">
          <a:extLst>
            <a:ext uri="{FF2B5EF4-FFF2-40B4-BE49-F238E27FC236}">
              <a16:creationId xmlns:a16="http://schemas.microsoft.com/office/drawing/2014/main" id="{00000000-0008-0000-0000-00001E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88" name="AutoShape 2">
          <a:extLst>
            <a:ext uri="{FF2B5EF4-FFF2-40B4-BE49-F238E27FC236}">
              <a16:creationId xmlns:a16="http://schemas.microsoft.com/office/drawing/2014/main" id="{00000000-0008-0000-0000-00001F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89" name="AutoShape 2">
          <a:extLst>
            <a:ext uri="{FF2B5EF4-FFF2-40B4-BE49-F238E27FC236}">
              <a16:creationId xmlns:a16="http://schemas.microsoft.com/office/drawing/2014/main" id="{00000000-0008-0000-0000-000020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90" name="AutoShape 2">
          <a:extLst>
            <a:ext uri="{FF2B5EF4-FFF2-40B4-BE49-F238E27FC236}">
              <a16:creationId xmlns:a16="http://schemas.microsoft.com/office/drawing/2014/main" id="{00000000-0008-0000-0000-000021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91" name="AutoShape 2">
          <a:extLst>
            <a:ext uri="{FF2B5EF4-FFF2-40B4-BE49-F238E27FC236}">
              <a16:creationId xmlns:a16="http://schemas.microsoft.com/office/drawing/2014/main" id="{00000000-0008-0000-0000-000022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92" name="AutoShape 2">
          <a:extLst>
            <a:ext uri="{FF2B5EF4-FFF2-40B4-BE49-F238E27FC236}">
              <a16:creationId xmlns:a16="http://schemas.microsoft.com/office/drawing/2014/main" id="{00000000-0008-0000-0000-000023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93" name="AutoShape 2">
          <a:extLst>
            <a:ext uri="{FF2B5EF4-FFF2-40B4-BE49-F238E27FC236}">
              <a16:creationId xmlns:a16="http://schemas.microsoft.com/office/drawing/2014/main" id="{00000000-0008-0000-0000-000024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94" name="AutoShape 2">
          <a:extLst>
            <a:ext uri="{FF2B5EF4-FFF2-40B4-BE49-F238E27FC236}">
              <a16:creationId xmlns:a16="http://schemas.microsoft.com/office/drawing/2014/main" id="{00000000-0008-0000-0000-000025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95" name="AutoShape 2">
          <a:extLst>
            <a:ext uri="{FF2B5EF4-FFF2-40B4-BE49-F238E27FC236}">
              <a16:creationId xmlns:a16="http://schemas.microsoft.com/office/drawing/2014/main" id="{00000000-0008-0000-0000-000026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96" name="AutoShape 2">
          <a:extLst>
            <a:ext uri="{FF2B5EF4-FFF2-40B4-BE49-F238E27FC236}">
              <a16:creationId xmlns:a16="http://schemas.microsoft.com/office/drawing/2014/main" id="{00000000-0008-0000-0000-000027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797" name="AutoShape 2">
          <a:extLst>
            <a:ext uri="{FF2B5EF4-FFF2-40B4-BE49-F238E27FC236}">
              <a16:creationId xmlns:a16="http://schemas.microsoft.com/office/drawing/2014/main" id="{00000000-0008-0000-0000-000028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98" name="AutoShape 2">
          <a:extLst>
            <a:ext uri="{FF2B5EF4-FFF2-40B4-BE49-F238E27FC236}">
              <a16:creationId xmlns:a16="http://schemas.microsoft.com/office/drawing/2014/main" id="{00000000-0008-0000-0000-000029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799" name="AutoShape 2">
          <a:extLst>
            <a:ext uri="{FF2B5EF4-FFF2-40B4-BE49-F238E27FC236}">
              <a16:creationId xmlns:a16="http://schemas.microsoft.com/office/drawing/2014/main" id="{00000000-0008-0000-0000-00002A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800" name="AutoShape 2">
          <a:extLst>
            <a:ext uri="{FF2B5EF4-FFF2-40B4-BE49-F238E27FC236}">
              <a16:creationId xmlns:a16="http://schemas.microsoft.com/office/drawing/2014/main" id="{00000000-0008-0000-0000-00002B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01" name="AutoShape 2">
          <a:extLst>
            <a:ext uri="{FF2B5EF4-FFF2-40B4-BE49-F238E27FC236}">
              <a16:creationId xmlns:a16="http://schemas.microsoft.com/office/drawing/2014/main" id="{00000000-0008-0000-0000-00002C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802" name="AutoShape 2">
          <a:extLst>
            <a:ext uri="{FF2B5EF4-FFF2-40B4-BE49-F238E27FC236}">
              <a16:creationId xmlns:a16="http://schemas.microsoft.com/office/drawing/2014/main" id="{00000000-0008-0000-0000-00002D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803" name="AutoShape 2">
          <a:extLst>
            <a:ext uri="{FF2B5EF4-FFF2-40B4-BE49-F238E27FC236}">
              <a16:creationId xmlns:a16="http://schemas.microsoft.com/office/drawing/2014/main" id="{00000000-0008-0000-0000-00002E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04" name="AutoShape 2">
          <a:extLst>
            <a:ext uri="{FF2B5EF4-FFF2-40B4-BE49-F238E27FC236}">
              <a16:creationId xmlns:a16="http://schemas.microsoft.com/office/drawing/2014/main" id="{00000000-0008-0000-0000-00002F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05" name="AutoShape 2">
          <a:extLst>
            <a:ext uri="{FF2B5EF4-FFF2-40B4-BE49-F238E27FC236}">
              <a16:creationId xmlns:a16="http://schemas.microsoft.com/office/drawing/2014/main" id="{00000000-0008-0000-0000-000030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06" name="AutoShape 2">
          <a:extLst>
            <a:ext uri="{FF2B5EF4-FFF2-40B4-BE49-F238E27FC236}">
              <a16:creationId xmlns:a16="http://schemas.microsoft.com/office/drawing/2014/main" id="{00000000-0008-0000-0000-000031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807" name="AutoShape 2">
          <a:extLst>
            <a:ext uri="{FF2B5EF4-FFF2-40B4-BE49-F238E27FC236}">
              <a16:creationId xmlns:a16="http://schemas.microsoft.com/office/drawing/2014/main" id="{00000000-0008-0000-0000-000032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808" name="AutoShape 2">
          <a:extLst>
            <a:ext uri="{FF2B5EF4-FFF2-40B4-BE49-F238E27FC236}">
              <a16:creationId xmlns:a16="http://schemas.microsoft.com/office/drawing/2014/main" id="{00000000-0008-0000-0000-000033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09" name="AutoShape 2">
          <a:extLst>
            <a:ext uri="{FF2B5EF4-FFF2-40B4-BE49-F238E27FC236}">
              <a16:creationId xmlns:a16="http://schemas.microsoft.com/office/drawing/2014/main" id="{00000000-0008-0000-0000-000034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10" name="AutoShape 2">
          <a:extLst>
            <a:ext uri="{FF2B5EF4-FFF2-40B4-BE49-F238E27FC236}">
              <a16:creationId xmlns:a16="http://schemas.microsoft.com/office/drawing/2014/main" id="{00000000-0008-0000-0000-000035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11" name="AutoShape 2">
          <a:extLst>
            <a:ext uri="{FF2B5EF4-FFF2-40B4-BE49-F238E27FC236}">
              <a16:creationId xmlns:a16="http://schemas.microsoft.com/office/drawing/2014/main" id="{00000000-0008-0000-0000-000036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12" name="AutoShape 2">
          <a:extLst>
            <a:ext uri="{FF2B5EF4-FFF2-40B4-BE49-F238E27FC236}">
              <a16:creationId xmlns:a16="http://schemas.microsoft.com/office/drawing/2014/main" id="{00000000-0008-0000-0000-000037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13" name="AutoShape 2">
          <a:extLst>
            <a:ext uri="{FF2B5EF4-FFF2-40B4-BE49-F238E27FC236}">
              <a16:creationId xmlns:a16="http://schemas.microsoft.com/office/drawing/2014/main" id="{00000000-0008-0000-0000-000038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14" name="AutoShape 2">
          <a:extLst>
            <a:ext uri="{FF2B5EF4-FFF2-40B4-BE49-F238E27FC236}">
              <a16:creationId xmlns:a16="http://schemas.microsoft.com/office/drawing/2014/main" id="{00000000-0008-0000-0000-000039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815" name="AutoShape 2">
          <a:extLst>
            <a:ext uri="{FF2B5EF4-FFF2-40B4-BE49-F238E27FC236}">
              <a16:creationId xmlns:a16="http://schemas.microsoft.com/office/drawing/2014/main" id="{00000000-0008-0000-0000-00003A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16" name="AutoShape 2">
          <a:extLst>
            <a:ext uri="{FF2B5EF4-FFF2-40B4-BE49-F238E27FC236}">
              <a16:creationId xmlns:a16="http://schemas.microsoft.com/office/drawing/2014/main" id="{00000000-0008-0000-0000-00003B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17" name="AutoShape 2">
          <a:extLst>
            <a:ext uri="{FF2B5EF4-FFF2-40B4-BE49-F238E27FC236}">
              <a16:creationId xmlns:a16="http://schemas.microsoft.com/office/drawing/2014/main" id="{00000000-0008-0000-0000-00003C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18" name="AutoShape 2">
          <a:extLst>
            <a:ext uri="{FF2B5EF4-FFF2-40B4-BE49-F238E27FC236}">
              <a16:creationId xmlns:a16="http://schemas.microsoft.com/office/drawing/2014/main" id="{00000000-0008-0000-0000-00003D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819" name="AutoShape 2">
          <a:extLst>
            <a:ext uri="{FF2B5EF4-FFF2-40B4-BE49-F238E27FC236}">
              <a16:creationId xmlns:a16="http://schemas.microsoft.com/office/drawing/2014/main" id="{00000000-0008-0000-0000-00003E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20" name="AutoShape 2">
          <a:extLst>
            <a:ext uri="{FF2B5EF4-FFF2-40B4-BE49-F238E27FC236}">
              <a16:creationId xmlns:a16="http://schemas.microsoft.com/office/drawing/2014/main" id="{00000000-0008-0000-0000-00003F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21" name="AutoShape 2">
          <a:extLst>
            <a:ext uri="{FF2B5EF4-FFF2-40B4-BE49-F238E27FC236}">
              <a16:creationId xmlns:a16="http://schemas.microsoft.com/office/drawing/2014/main" id="{00000000-0008-0000-0000-000040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22" name="AutoShape 2">
          <a:extLst>
            <a:ext uri="{FF2B5EF4-FFF2-40B4-BE49-F238E27FC236}">
              <a16:creationId xmlns:a16="http://schemas.microsoft.com/office/drawing/2014/main" id="{00000000-0008-0000-0000-000041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23" name="AutoShape 2">
          <a:extLst>
            <a:ext uri="{FF2B5EF4-FFF2-40B4-BE49-F238E27FC236}">
              <a16:creationId xmlns:a16="http://schemas.microsoft.com/office/drawing/2014/main" id="{00000000-0008-0000-0000-000042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24" name="AutoShape 2">
          <a:extLst>
            <a:ext uri="{FF2B5EF4-FFF2-40B4-BE49-F238E27FC236}">
              <a16:creationId xmlns:a16="http://schemas.microsoft.com/office/drawing/2014/main" id="{00000000-0008-0000-0000-000043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25" name="AutoShape 2">
          <a:extLst>
            <a:ext uri="{FF2B5EF4-FFF2-40B4-BE49-F238E27FC236}">
              <a16:creationId xmlns:a16="http://schemas.microsoft.com/office/drawing/2014/main" id="{00000000-0008-0000-0000-000044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26" name="AutoShape 2">
          <a:extLst>
            <a:ext uri="{FF2B5EF4-FFF2-40B4-BE49-F238E27FC236}">
              <a16:creationId xmlns:a16="http://schemas.microsoft.com/office/drawing/2014/main" id="{00000000-0008-0000-0000-000045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27" name="AutoShape 2">
          <a:extLst>
            <a:ext uri="{FF2B5EF4-FFF2-40B4-BE49-F238E27FC236}">
              <a16:creationId xmlns:a16="http://schemas.microsoft.com/office/drawing/2014/main" id="{00000000-0008-0000-0000-000046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28" name="AutoShape 2">
          <a:extLst>
            <a:ext uri="{FF2B5EF4-FFF2-40B4-BE49-F238E27FC236}">
              <a16:creationId xmlns:a16="http://schemas.microsoft.com/office/drawing/2014/main" id="{00000000-0008-0000-0000-000047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29" name="AutoShape 2">
          <a:extLst>
            <a:ext uri="{FF2B5EF4-FFF2-40B4-BE49-F238E27FC236}">
              <a16:creationId xmlns:a16="http://schemas.microsoft.com/office/drawing/2014/main" id="{00000000-0008-0000-0000-000048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30" name="AutoShape 2">
          <a:extLst>
            <a:ext uri="{FF2B5EF4-FFF2-40B4-BE49-F238E27FC236}">
              <a16:creationId xmlns:a16="http://schemas.microsoft.com/office/drawing/2014/main" id="{00000000-0008-0000-0000-000049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31" name="AutoShape 2">
          <a:extLst>
            <a:ext uri="{FF2B5EF4-FFF2-40B4-BE49-F238E27FC236}">
              <a16:creationId xmlns:a16="http://schemas.microsoft.com/office/drawing/2014/main" id="{00000000-0008-0000-0000-00004A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32" name="AutoShape 2">
          <a:extLst>
            <a:ext uri="{FF2B5EF4-FFF2-40B4-BE49-F238E27FC236}">
              <a16:creationId xmlns:a16="http://schemas.microsoft.com/office/drawing/2014/main" id="{00000000-0008-0000-0000-00004B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33" name="AutoShape 2">
          <a:extLst>
            <a:ext uri="{FF2B5EF4-FFF2-40B4-BE49-F238E27FC236}">
              <a16:creationId xmlns:a16="http://schemas.microsoft.com/office/drawing/2014/main" id="{00000000-0008-0000-0000-00004C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34" name="AutoShape 2">
          <a:extLst>
            <a:ext uri="{FF2B5EF4-FFF2-40B4-BE49-F238E27FC236}">
              <a16:creationId xmlns:a16="http://schemas.microsoft.com/office/drawing/2014/main" id="{00000000-0008-0000-0000-00004D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5835" name="AutoShape 2">
          <a:extLst>
            <a:ext uri="{FF2B5EF4-FFF2-40B4-BE49-F238E27FC236}">
              <a16:creationId xmlns:a16="http://schemas.microsoft.com/office/drawing/2014/main" id="{00000000-0008-0000-0000-00004E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36" name="AutoShape 2">
          <a:extLst>
            <a:ext uri="{FF2B5EF4-FFF2-40B4-BE49-F238E27FC236}">
              <a16:creationId xmlns:a16="http://schemas.microsoft.com/office/drawing/2014/main" id="{00000000-0008-0000-0000-00004F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37" name="AutoShape 2">
          <a:extLst>
            <a:ext uri="{FF2B5EF4-FFF2-40B4-BE49-F238E27FC236}">
              <a16:creationId xmlns:a16="http://schemas.microsoft.com/office/drawing/2014/main" id="{00000000-0008-0000-0000-000050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30479</xdr:rowOff>
    </xdr:to>
    <xdr:sp macro="" textlink="">
      <xdr:nvSpPr>
        <xdr:cNvPr id="5838" name="AutoShape 2">
          <a:extLst>
            <a:ext uri="{FF2B5EF4-FFF2-40B4-BE49-F238E27FC236}">
              <a16:creationId xmlns:a16="http://schemas.microsoft.com/office/drawing/2014/main" id="{00000000-0008-0000-0000-000051030000}"/>
            </a:ext>
          </a:extLst>
        </xdr:cNvPr>
        <xdr:cNvSpPr>
          <a:spLocks noChangeAspect="1" noChangeArrowheads="1"/>
        </xdr:cNvSpPr>
      </xdr:nvSpPr>
      <xdr:spPr bwMode="auto">
        <a:xfrm>
          <a:off x="381000" y="2508504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30479</xdr:rowOff>
    </xdr:to>
    <xdr:sp macro="" textlink="">
      <xdr:nvSpPr>
        <xdr:cNvPr id="5839" name="AutoShape 2">
          <a:extLst>
            <a:ext uri="{FF2B5EF4-FFF2-40B4-BE49-F238E27FC236}">
              <a16:creationId xmlns:a16="http://schemas.microsoft.com/office/drawing/2014/main" id="{00000000-0008-0000-0000-000052030000}"/>
            </a:ext>
          </a:extLst>
        </xdr:cNvPr>
        <xdr:cNvSpPr>
          <a:spLocks noChangeAspect="1" noChangeArrowheads="1"/>
        </xdr:cNvSpPr>
      </xdr:nvSpPr>
      <xdr:spPr bwMode="auto">
        <a:xfrm>
          <a:off x="381000" y="2508504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40" name="AutoShape 2">
          <a:extLst>
            <a:ext uri="{FF2B5EF4-FFF2-40B4-BE49-F238E27FC236}">
              <a16:creationId xmlns:a16="http://schemas.microsoft.com/office/drawing/2014/main" id="{00000000-0008-0000-0000-000053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41" name="AutoShape 2">
          <a:extLst>
            <a:ext uri="{FF2B5EF4-FFF2-40B4-BE49-F238E27FC236}">
              <a16:creationId xmlns:a16="http://schemas.microsoft.com/office/drawing/2014/main" id="{00000000-0008-0000-0000-000054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42" name="AutoShape 2">
          <a:extLst>
            <a:ext uri="{FF2B5EF4-FFF2-40B4-BE49-F238E27FC236}">
              <a16:creationId xmlns:a16="http://schemas.microsoft.com/office/drawing/2014/main" id="{00000000-0008-0000-0000-000055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43" name="AutoShape 2">
          <a:extLst>
            <a:ext uri="{FF2B5EF4-FFF2-40B4-BE49-F238E27FC236}">
              <a16:creationId xmlns:a16="http://schemas.microsoft.com/office/drawing/2014/main" id="{00000000-0008-0000-0000-000056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44" name="AutoShape 2">
          <a:extLst>
            <a:ext uri="{FF2B5EF4-FFF2-40B4-BE49-F238E27FC236}">
              <a16:creationId xmlns:a16="http://schemas.microsoft.com/office/drawing/2014/main" id="{00000000-0008-0000-0000-000057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45" name="AutoShape 2">
          <a:extLst>
            <a:ext uri="{FF2B5EF4-FFF2-40B4-BE49-F238E27FC236}">
              <a16:creationId xmlns:a16="http://schemas.microsoft.com/office/drawing/2014/main" id="{00000000-0008-0000-0000-000058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30479</xdr:rowOff>
    </xdr:to>
    <xdr:sp macro="" textlink="">
      <xdr:nvSpPr>
        <xdr:cNvPr id="5846" name="AutoShape 2">
          <a:extLst>
            <a:ext uri="{FF2B5EF4-FFF2-40B4-BE49-F238E27FC236}">
              <a16:creationId xmlns:a16="http://schemas.microsoft.com/office/drawing/2014/main" id="{00000000-0008-0000-0000-000059030000}"/>
            </a:ext>
          </a:extLst>
        </xdr:cNvPr>
        <xdr:cNvSpPr>
          <a:spLocks noChangeAspect="1" noChangeArrowheads="1"/>
        </xdr:cNvSpPr>
      </xdr:nvSpPr>
      <xdr:spPr bwMode="auto">
        <a:xfrm>
          <a:off x="381000" y="2508504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30479</xdr:rowOff>
    </xdr:to>
    <xdr:sp macro="" textlink="">
      <xdr:nvSpPr>
        <xdr:cNvPr id="5847" name="AutoShape 2">
          <a:extLst>
            <a:ext uri="{FF2B5EF4-FFF2-40B4-BE49-F238E27FC236}">
              <a16:creationId xmlns:a16="http://schemas.microsoft.com/office/drawing/2014/main" id="{00000000-0008-0000-0000-00005A030000}"/>
            </a:ext>
          </a:extLst>
        </xdr:cNvPr>
        <xdr:cNvSpPr>
          <a:spLocks noChangeAspect="1" noChangeArrowheads="1"/>
        </xdr:cNvSpPr>
      </xdr:nvSpPr>
      <xdr:spPr bwMode="auto">
        <a:xfrm>
          <a:off x="381000" y="2508504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48" name="AutoShape 2">
          <a:extLst>
            <a:ext uri="{FF2B5EF4-FFF2-40B4-BE49-F238E27FC236}">
              <a16:creationId xmlns:a16="http://schemas.microsoft.com/office/drawing/2014/main" id="{00000000-0008-0000-0000-00005B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49" name="AutoShape 2">
          <a:extLst>
            <a:ext uri="{FF2B5EF4-FFF2-40B4-BE49-F238E27FC236}">
              <a16:creationId xmlns:a16="http://schemas.microsoft.com/office/drawing/2014/main" id="{00000000-0008-0000-0000-00005C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50" name="AutoShape 2">
          <a:extLst>
            <a:ext uri="{FF2B5EF4-FFF2-40B4-BE49-F238E27FC236}">
              <a16:creationId xmlns:a16="http://schemas.microsoft.com/office/drawing/2014/main" id="{00000000-0008-0000-0000-00005D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51" name="AutoShape 2">
          <a:extLst>
            <a:ext uri="{FF2B5EF4-FFF2-40B4-BE49-F238E27FC236}">
              <a16:creationId xmlns:a16="http://schemas.microsoft.com/office/drawing/2014/main" id="{00000000-0008-0000-0000-00005E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52" name="AutoShape 2">
          <a:extLst>
            <a:ext uri="{FF2B5EF4-FFF2-40B4-BE49-F238E27FC236}">
              <a16:creationId xmlns:a16="http://schemas.microsoft.com/office/drawing/2014/main" id="{00000000-0008-0000-0000-00005F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53" name="AutoShape 2">
          <a:extLst>
            <a:ext uri="{FF2B5EF4-FFF2-40B4-BE49-F238E27FC236}">
              <a16:creationId xmlns:a16="http://schemas.microsoft.com/office/drawing/2014/main" id="{00000000-0008-0000-0000-000060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54" name="AutoShape 2">
          <a:extLst>
            <a:ext uri="{FF2B5EF4-FFF2-40B4-BE49-F238E27FC236}">
              <a16:creationId xmlns:a16="http://schemas.microsoft.com/office/drawing/2014/main" id="{00000000-0008-0000-0000-000061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55" name="AutoShape 2">
          <a:extLst>
            <a:ext uri="{FF2B5EF4-FFF2-40B4-BE49-F238E27FC236}">
              <a16:creationId xmlns:a16="http://schemas.microsoft.com/office/drawing/2014/main" id="{00000000-0008-0000-0000-000062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56" name="AutoShape 2">
          <a:extLst>
            <a:ext uri="{FF2B5EF4-FFF2-40B4-BE49-F238E27FC236}">
              <a16:creationId xmlns:a16="http://schemas.microsoft.com/office/drawing/2014/main" id="{00000000-0008-0000-0000-000063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57" name="AutoShape 2">
          <a:extLst>
            <a:ext uri="{FF2B5EF4-FFF2-40B4-BE49-F238E27FC236}">
              <a16:creationId xmlns:a16="http://schemas.microsoft.com/office/drawing/2014/main" id="{00000000-0008-0000-0000-000064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58" name="AutoShape 2">
          <a:extLst>
            <a:ext uri="{FF2B5EF4-FFF2-40B4-BE49-F238E27FC236}">
              <a16:creationId xmlns:a16="http://schemas.microsoft.com/office/drawing/2014/main" id="{00000000-0008-0000-0000-000065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59" name="AutoShape 2">
          <a:extLst>
            <a:ext uri="{FF2B5EF4-FFF2-40B4-BE49-F238E27FC236}">
              <a16:creationId xmlns:a16="http://schemas.microsoft.com/office/drawing/2014/main" id="{00000000-0008-0000-0000-000066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60" name="AutoShape 2">
          <a:extLst>
            <a:ext uri="{FF2B5EF4-FFF2-40B4-BE49-F238E27FC236}">
              <a16:creationId xmlns:a16="http://schemas.microsoft.com/office/drawing/2014/main" id="{00000000-0008-0000-0000-000067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61" name="AutoShape 2">
          <a:extLst>
            <a:ext uri="{FF2B5EF4-FFF2-40B4-BE49-F238E27FC236}">
              <a16:creationId xmlns:a16="http://schemas.microsoft.com/office/drawing/2014/main" id="{00000000-0008-0000-0000-000068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62" name="AutoShape 2">
          <a:extLst>
            <a:ext uri="{FF2B5EF4-FFF2-40B4-BE49-F238E27FC236}">
              <a16:creationId xmlns:a16="http://schemas.microsoft.com/office/drawing/2014/main" id="{00000000-0008-0000-0000-000069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63" name="AutoShape 2">
          <a:extLst>
            <a:ext uri="{FF2B5EF4-FFF2-40B4-BE49-F238E27FC236}">
              <a16:creationId xmlns:a16="http://schemas.microsoft.com/office/drawing/2014/main" id="{00000000-0008-0000-0000-00006A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64" name="AutoShape 2">
          <a:extLst>
            <a:ext uri="{FF2B5EF4-FFF2-40B4-BE49-F238E27FC236}">
              <a16:creationId xmlns:a16="http://schemas.microsoft.com/office/drawing/2014/main" id="{00000000-0008-0000-0000-00006B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65" name="AutoShape 2">
          <a:extLst>
            <a:ext uri="{FF2B5EF4-FFF2-40B4-BE49-F238E27FC236}">
              <a16:creationId xmlns:a16="http://schemas.microsoft.com/office/drawing/2014/main" id="{00000000-0008-0000-0000-00006C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66" name="AutoShape 2">
          <a:extLst>
            <a:ext uri="{FF2B5EF4-FFF2-40B4-BE49-F238E27FC236}">
              <a16:creationId xmlns:a16="http://schemas.microsoft.com/office/drawing/2014/main" id="{00000000-0008-0000-0000-00006D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67" name="AutoShape 2">
          <a:extLst>
            <a:ext uri="{FF2B5EF4-FFF2-40B4-BE49-F238E27FC236}">
              <a16:creationId xmlns:a16="http://schemas.microsoft.com/office/drawing/2014/main" id="{00000000-0008-0000-0000-00006E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68579</xdr:rowOff>
    </xdr:to>
    <xdr:sp macro="" textlink="">
      <xdr:nvSpPr>
        <xdr:cNvPr id="5868" name="AutoShape 2">
          <a:extLst>
            <a:ext uri="{FF2B5EF4-FFF2-40B4-BE49-F238E27FC236}">
              <a16:creationId xmlns:a16="http://schemas.microsoft.com/office/drawing/2014/main" id="{00000000-0008-0000-0000-00006F030000}"/>
            </a:ext>
          </a:extLst>
        </xdr:cNvPr>
        <xdr:cNvSpPr>
          <a:spLocks noChangeAspect="1" noChangeArrowheads="1"/>
        </xdr:cNvSpPr>
      </xdr:nvSpPr>
      <xdr:spPr bwMode="auto">
        <a:xfrm>
          <a:off x="381000" y="2508504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69" name="AutoShape 2">
          <a:extLst>
            <a:ext uri="{FF2B5EF4-FFF2-40B4-BE49-F238E27FC236}">
              <a16:creationId xmlns:a16="http://schemas.microsoft.com/office/drawing/2014/main" id="{00000000-0008-0000-0000-000070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70" name="AutoShape 2">
          <a:extLst>
            <a:ext uri="{FF2B5EF4-FFF2-40B4-BE49-F238E27FC236}">
              <a16:creationId xmlns:a16="http://schemas.microsoft.com/office/drawing/2014/main" id="{00000000-0008-0000-0000-000071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71" name="AutoShape 2">
          <a:extLst>
            <a:ext uri="{FF2B5EF4-FFF2-40B4-BE49-F238E27FC236}">
              <a16:creationId xmlns:a16="http://schemas.microsoft.com/office/drawing/2014/main" id="{00000000-0008-0000-0000-000072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68579</xdr:rowOff>
    </xdr:to>
    <xdr:sp macro="" textlink="">
      <xdr:nvSpPr>
        <xdr:cNvPr id="5872" name="AutoShape 2">
          <a:extLst>
            <a:ext uri="{FF2B5EF4-FFF2-40B4-BE49-F238E27FC236}">
              <a16:creationId xmlns:a16="http://schemas.microsoft.com/office/drawing/2014/main" id="{00000000-0008-0000-0000-000073030000}"/>
            </a:ext>
          </a:extLst>
        </xdr:cNvPr>
        <xdr:cNvSpPr>
          <a:spLocks noChangeAspect="1" noChangeArrowheads="1"/>
        </xdr:cNvSpPr>
      </xdr:nvSpPr>
      <xdr:spPr bwMode="auto">
        <a:xfrm>
          <a:off x="381000" y="2508504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73" name="AutoShape 2">
          <a:extLst>
            <a:ext uri="{FF2B5EF4-FFF2-40B4-BE49-F238E27FC236}">
              <a16:creationId xmlns:a16="http://schemas.microsoft.com/office/drawing/2014/main" id="{00000000-0008-0000-0000-000074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74" name="AutoShape 2">
          <a:extLst>
            <a:ext uri="{FF2B5EF4-FFF2-40B4-BE49-F238E27FC236}">
              <a16:creationId xmlns:a16="http://schemas.microsoft.com/office/drawing/2014/main" id="{00000000-0008-0000-0000-000075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68579</xdr:rowOff>
    </xdr:to>
    <xdr:sp macro="" textlink="">
      <xdr:nvSpPr>
        <xdr:cNvPr id="5875" name="AutoShape 2">
          <a:extLst>
            <a:ext uri="{FF2B5EF4-FFF2-40B4-BE49-F238E27FC236}">
              <a16:creationId xmlns:a16="http://schemas.microsoft.com/office/drawing/2014/main" id="{00000000-0008-0000-0000-000076030000}"/>
            </a:ext>
          </a:extLst>
        </xdr:cNvPr>
        <xdr:cNvSpPr>
          <a:spLocks noChangeAspect="1" noChangeArrowheads="1"/>
        </xdr:cNvSpPr>
      </xdr:nvSpPr>
      <xdr:spPr bwMode="auto">
        <a:xfrm>
          <a:off x="381000" y="2508504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68579</xdr:rowOff>
    </xdr:to>
    <xdr:sp macro="" textlink="">
      <xdr:nvSpPr>
        <xdr:cNvPr id="5876" name="AutoShape 2">
          <a:extLst>
            <a:ext uri="{FF2B5EF4-FFF2-40B4-BE49-F238E27FC236}">
              <a16:creationId xmlns:a16="http://schemas.microsoft.com/office/drawing/2014/main" id="{00000000-0008-0000-0000-000077030000}"/>
            </a:ext>
          </a:extLst>
        </xdr:cNvPr>
        <xdr:cNvSpPr>
          <a:spLocks noChangeAspect="1" noChangeArrowheads="1"/>
        </xdr:cNvSpPr>
      </xdr:nvSpPr>
      <xdr:spPr bwMode="auto">
        <a:xfrm>
          <a:off x="381000" y="2508504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77" name="AutoShape 2">
          <a:extLst>
            <a:ext uri="{FF2B5EF4-FFF2-40B4-BE49-F238E27FC236}">
              <a16:creationId xmlns:a16="http://schemas.microsoft.com/office/drawing/2014/main" id="{00000000-0008-0000-0000-000078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878" name="AutoShape 2">
          <a:extLst>
            <a:ext uri="{FF2B5EF4-FFF2-40B4-BE49-F238E27FC236}">
              <a16:creationId xmlns:a16="http://schemas.microsoft.com/office/drawing/2014/main" id="{00000000-0008-0000-0000-000079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68579</xdr:rowOff>
    </xdr:to>
    <xdr:sp macro="" textlink="">
      <xdr:nvSpPr>
        <xdr:cNvPr id="5879" name="AutoShape 2">
          <a:extLst>
            <a:ext uri="{FF2B5EF4-FFF2-40B4-BE49-F238E27FC236}">
              <a16:creationId xmlns:a16="http://schemas.microsoft.com/office/drawing/2014/main" id="{00000000-0008-0000-0000-00007A030000}"/>
            </a:ext>
          </a:extLst>
        </xdr:cNvPr>
        <xdr:cNvSpPr>
          <a:spLocks noChangeAspect="1" noChangeArrowheads="1"/>
        </xdr:cNvSpPr>
      </xdr:nvSpPr>
      <xdr:spPr bwMode="auto">
        <a:xfrm>
          <a:off x="381000" y="2508504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80" name="AutoShape 2">
          <a:extLst>
            <a:ext uri="{FF2B5EF4-FFF2-40B4-BE49-F238E27FC236}">
              <a16:creationId xmlns:a16="http://schemas.microsoft.com/office/drawing/2014/main" id="{00000000-0008-0000-0000-00007B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81" name="AutoShape 2">
          <a:extLst>
            <a:ext uri="{FF2B5EF4-FFF2-40B4-BE49-F238E27FC236}">
              <a16:creationId xmlns:a16="http://schemas.microsoft.com/office/drawing/2014/main" id="{00000000-0008-0000-0000-00007C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68579</xdr:rowOff>
    </xdr:to>
    <xdr:sp macro="" textlink="">
      <xdr:nvSpPr>
        <xdr:cNvPr id="5882" name="AutoShape 2">
          <a:extLst>
            <a:ext uri="{FF2B5EF4-FFF2-40B4-BE49-F238E27FC236}">
              <a16:creationId xmlns:a16="http://schemas.microsoft.com/office/drawing/2014/main" id="{00000000-0008-0000-0000-00007D030000}"/>
            </a:ext>
          </a:extLst>
        </xdr:cNvPr>
        <xdr:cNvSpPr>
          <a:spLocks noChangeAspect="1" noChangeArrowheads="1"/>
        </xdr:cNvSpPr>
      </xdr:nvSpPr>
      <xdr:spPr bwMode="auto">
        <a:xfrm>
          <a:off x="381000" y="2508504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83" name="AutoShape 2">
          <a:extLst>
            <a:ext uri="{FF2B5EF4-FFF2-40B4-BE49-F238E27FC236}">
              <a16:creationId xmlns:a16="http://schemas.microsoft.com/office/drawing/2014/main" id="{00000000-0008-0000-0000-00007E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84" name="AutoShape 2">
          <a:extLst>
            <a:ext uri="{FF2B5EF4-FFF2-40B4-BE49-F238E27FC236}">
              <a16:creationId xmlns:a16="http://schemas.microsoft.com/office/drawing/2014/main" id="{00000000-0008-0000-0000-00007F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85" name="AutoShape 2">
          <a:extLst>
            <a:ext uri="{FF2B5EF4-FFF2-40B4-BE49-F238E27FC236}">
              <a16:creationId xmlns:a16="http://schemas.microsoft.com/office/drawing/2014/main" id="{00000000-0008-0000-0000-000080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86" name="AutoShape 2">
          <a:extLst>
            <a:ext uri="{FF2B5EF4-FFF2-40B4-BE49-F238E27FC236}">
              <a16:creationId xmlns:a16="http://schemas.microsoft.com/office/drawing/2014/main" id="{00000000-0008-0000-0000-000081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87" name="AutoShape 2">
          <a:extLst>
            <a:ext uri="{FF2B5EF4-FFF2-40B4-BE49-F238E27FC236}">
              <a16:creationId xmlns:a16="http://schemas.microsoft.com/office/drawing/2014/main" id="{00000000-0008-0000-0000-000082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88" name="AutoShape 2">
          <a:extLst>
            <a:ext uri="{FF2B5EF4-FFF2-40B4-BE49-F238E27FC236}">
              <a16:creationId xmlns:a16="http://schemas.microsoft.com/office/drawing/2014/main" id="{00000000-0008-0000-0000-000083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89" name="AutoShape 2">
          <a:extLst>
            <a:ext uri="{FF2B5EF4-FFF2-40B4-BE49-F238E27FC236}">
              <a16:creationId xmlns:a16="http://schemas.microsoft.com/office/drawing/2014/main" id="{00000000-0008-0000-0000-000084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90" name="AutoShape 2">
          <a:extLst>
            <a:ext uri="{FF2B5EF4-FFF2-40B4-BE49-F238E27FC236}">
              <a16:creationId xmlns:a16="http://schemas.microsoft.com/office/drawing/2014/main" id="{00000000-0008-0000-0000-000085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91" name="AutoShape 2">
          <a:extLst>
            <a:ext uri="{FF2B5EF4-FFF2-40B4-BE49-F238E27FC236}">
              <a16:creationId xmlns:a16="http://schemas.microsoft.com/office/drawing/2014/main" id="{00000000-0008-0000-0000-000086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92" name="AutoShape 2">
          <a:extLst>
            <a:ext uri="{FF2B5EF4-FFF2-40B4-BE49-F238E27FC236}">
              <a16:creationId xmlns:a16="http://schemas.microsoft.com/office/drawing/2014/main" id="{00000000-0008-0000-0000-000087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93" name="AutoShape 2">
          <a:extLst>
            <a:ext uri="{FF2B5EF4-FFF2-40B4-BE49-F238E27FC236}">
              <a16:creationId xmlns:a16="http://schemas.microsoft.com/office/drawing/2014/main" id="{00000000-0008-0000-0000-000088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94" name="AutoShape 2">
          <a:extLst>
            <a:ext uri="{FF2B5EF4-FFF2-40B4-BE49-F238E27FC236}">
              <a16:creationId xmlns:a16="http://schemas.microsoft.com/office/drawing/2014/main" id="{00000000-0008-0000-0000-000089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95" name="AutoShape 2">
          <a:extLst>
            <a:ext uri="{FF2B5EF4-FFF2-40B4-BE49-F238E27FC236}">
              <a16:creationId xmlns:a16="http://schemas.microsoft.com/office/drawing/2014/main" id="{00000000-0008-0000-0000-00008A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96" name="AutoShape 2">
          <a:extLst>
            <a:ext uri="{FF2B5EF4-FFF2-40B4-BE49-F238E27FC236}">
              <a16:creationId xmlns:a16="http://schemas.microsoft.com/office/drawing/2014/main" id="{00000000-0008-0000-0000-00008B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97" name="AutoShape 2">
          <a:extLst>
            <a:ext uri="{FF2B5EF4-FFF2-40B4-BE49-F238E27FC236}">
              <a16:creationId xmlns:a16="http://schemas.microsoft.com/office/drawing/2014/main" id="{00000000-0008-0000-0000-00008C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898" name="AutoShape 2">
          <a:extLst>
            <a:ext uri="{FF2B5EF4-FFF2-40B4-BE49-F238E27FC236}">
              <a16:creationId xmlns:a16="http://schemas.microsoft.com/office/drawing/2014/main" id="{00000000-0008-0000-0000-00008D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899" name="AutoShape 2">
          <a:extLst>
            <a:ext uri="{FF2B5EF4-FFF2-40B4-BE49-F238E27FC236}">
              <a16:creationId xmlns:a16="http://schemas.microsoft.com/office/drawing/2014/main" id="{00000000-0008-0000-0000-00008E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00" name="AutoShape 2">
          <a:extLst>
            <a:ext uri="{FF2B5EF4-FFF2-40B4-BE49-F238E27FC236}">
              <a16:creationId xmlns:a16="http://schemas.microsoft.com/office/drawing/2014/main" id="{00000000-0008-0000-0000-00008F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30479</xdr:rowOff>
    </xdr:to>
    <xdr:sp macro="" textlink="">
      <xdr:nvSpPr>
        <xdr:cNvPr id="5901" name="AutoShape 2">
          <a:extLst>
            <a:ext uri="{FF2B5EF4-FFF2-40B4-BE49-F238E27FC236}">
              <a16:creationId xmlns:a16="http://schemas.microsoft.com/office/drawing/2014/main" id="{00000000-0008-0000-0000-000090030000}"/>
            </a:ext>
          </a:extLst>
        </xdr:cNvPr>
        <xdr:cNvSpPr>
          <a:spLocks noChangeAspect="1" noChangeArrowheads="1"/>
        </xdr:cNvSpPr>
      </xdr:nvSpPr>
      <xdr:spPr bwMode="auto">
        <a:xfrm>
          <a:off x="381000" y="2508504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30479</xdr:rowOff>
    </xdr:to>
    <xdr:sp macro="" textlink="">
      <xdr:nvSpPr>
        <xdr:cNvPr id="5902" name="AutoShape 2">
          <a:extLst>
            <a:ext uri="{FF2B5EF4-FFF2-40B4-BE49-F238E27FC236}">
              <a16:creationId xmlns:a16="http://schemas.microsoft.com/office/drawing/2014/main" id="{00000000-0008-0000-0000-000091030000}"/>
            </a:ext>
          </a:extLst>
        </xdr:cNvPr>
        <xdr:cNvSpPr>
          <a:spLocks noChangeAspect="1" noChangeArrowheads="1"/>
        </xdr:cNvSpPr>
      </xdr:nvSpPr>
      <xdr:spPr bwMode="auto">
        <a:xfrm>
          <a:off x="381000" y="2508504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03" name="AutoShape 2">
          <a:extLst>
            <a:ext uri="{FF2B5EF4-FFF2-40B4-BE49-F238E27FC236}">
              <a16:creationId xmlns:a16="http://schemas.microsoft.com/office/drawing/2014/main" id="{00000000-0008-0000-0000-000092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04" name="AutoShape 2">
          <a:extLst>
            <a:ext uri="{FF2B5EF4-FFF2-40B4-BE49-F238E27FC236}">
              <a16:creationId xmlns:a16="http://schemas.microsoft.com/office/drawing/2014/main" id="{00000000-0008-0000-0000-000093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05" name="AutoShape 2">
          <a:extLst>
            <a:ext uri="{FF2B5EF4-FFF2-40B4-BE49-F238E27FC236}">
              <a16:creationId xmlns:a16="http://schemas.microsoft.com/office/drawing/2014/main" id="{00000000-0008-0000-0000-000094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06" name="AutoShape 2">
          <a:extLst>
            <a:ext uri="{FF2B5EF4-FFF2-40B4-BE49-F238E27FC236}">
              <a16:creationId xmlns:a16="http://schemas.microsoft.com/office/drawing/2014/main" id="{00000000-0008-0000-0000-000095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07" name="AutoShape 2">
          <a:extLst>
            <a:ext uri="{FF2B5EF4-FFF2-40B4-BE49-F238E27FC236}">
              <a16:creationId xmlns:a16="http://schemas.microsoft.com/office/drawing/2014/main" id="{00000000-0008-0000-0000-000096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08" name="AutoShape 2">
          <a:extLst>
            <a:ext uri="{FF2B5EF4-FFF2-40B4-BE49-F238E27FC236}">
              <a16:creationId xmlns:a16="http://schemas.microsoft.com/office/drawing/2014/main" id="{00000000-0008-0000-0000-000097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30479</xdr:rowOff>
    </xdr:to>
    <xdr:sp macro="" textlink="">
      <xdr:nvSpPr>
        <xdr:cNvPr id="5909" name="AutoShape 2">
          <a:extLst>
            <a:ext uri="{FF2B5EF4-FFF2-40B4-BE49-F238E27FC236}">
              <a16:creationId xmlns:a16="http://schemas.microsoft.com/office/drawing/2014/main" id="{00000000-0008-0000-0000-000098030000}"/>
            </a:ext>
          </a:extLst>
        </xdr:cNvPr>
        <xdr:cNvSpPr>
          <a:spLocks noChangeAspect="1" noChangeArrowheads="1"/>
        </xdr:cNvSpPr>
      </xdr:nvSpPr>
      <xdr:spPr bwMode="auto">
        <a:xfrm>
          <a:off x="381000" y="2508504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30479</xdr:rowOff>
    </xdr:to>
    <xdr:sp macro="" textlink="">
      <xdr:nvSpPr>
        <xdr:cNvPr id="5910" name="AutoShape 2">
          <a:extLst>
            <a:ext uri="{FF2B5EF4-FFF2-40B4-BE49-F238E27FC236}">
              <a16:creationId xmlns:a16="http://schemas.microsoft.com/office/drawing/2014/main" id="{00000000-0008-0000-0000-000099030000}"/>
            </a:ext>
          </a:extLst>
        </xdr:cNvPr>
        <xdr:cNvSpPr>
          <a:spLocks noChangeAspect="1" noChangeArrowheads="1"/>
        </xdr:cNvSpPr>
      </xdr:nvSpPr>
      <xdr:spPr bwMode="auto">
        <a:xfrm>
          <a:off x="381000" y="2508504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11" name="AutoShape 2">
          <a:extLst>
            <a:ext uri="{FF2B5EF4-FFF2-40B4-BE49-F238E27FC236}">
              <a16:creationId xmlns:a16="http://schemas.microsoft.com/office/drawing/2014/main" id="{00000000-0008-0000-0000-00009A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12" name="AutoShape 2">
          <a:extLst>
            <a:ext uri="{FF2B5EF4-FFF2-40B4-BE49-F238E27FC236}">
              <a16:creationId xmlns:a16="http://schemas.microsoft.com/office/drawing/2014/main" id="{00000000-0008-0000-0000-00009B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13" name="AutoShape 2">
          <a:extLst>
            <a:ext uri="{FF2B5EF4-FFF2-40B4-BE49-F238E27FC236}">
              <a16:creationId xmlns:a16="http://schemas.microsoft.com/office/drawing/2014/main" id="{00000000-0008-0000-0000-00009C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14" name="AutoShape 2">
          <a:extLst>
            <a:ext uri="{FF2B5EF4-FFF2-40B4-BE49-F238E27FC236}">
              <a16:creationId xmlns:a16="http://schemas.microsoft.com/office/drawing/2014/main" id="{00000000-0008-0000-0000-00009D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15" name="AutoShape 2">
          <a:extLst>
            <a:ext uri="{FF2B5EF4-FFF2-40B4-BE49-F238E27FC236}">
              <a16:creationId xmlns:a16="http://schemas.microsoft.com/office/drawing/2014/main" id="{00000000-0008-0000-0000-00009E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16" name="AutoShape 2">
          <a:extLst>
            <a:ext uri="{FF2B5EF4-FFF2-40B4-BE49-F238E27FC236}">
              <a16:creationId xmlns:a16="http://schemas.microsoft.com/office/drawing/2014/main" id="{00000000-0008-0000-0000-00009F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17" name="AutoShape 2">
          <a:extLst>
            <a:ext uri="{FF2B5EF4-FFF2-40B4-BE49-F238E27FC236}">
              <a16:creationId xmlns:a16="http://schemas.microsoft.com/office/drawing/2014/main" id="{00000000-0008-0000-0000-0000A0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18" name="AutoShape 2">
          <a:extLst>
            <a:ext uri="{FF2B5EF4-FFF2-40B4-BE49-F238E27FC236}">
              <a16:creationId xmlns:a16="http://schemas.microsoft.com/office/drawing/2014/main" id="{00000000-0008-0000-0000-0000A1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19" name="AutoShape 2">
          <a:extLst>
            <a:ext uri="{FF2B5EF4-FFF2-40B4-BE49-F238E27FC236}">
              <a16:creationId xmlns:a16="http://schemas.microsoft.com/office/drawing/2014/main" id="{00000000-0008-0000-0000-0000A2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20" name="AutoShape 2">
          <a:extLst>
            <a:ext uri="{FF2B5EF4-FFF2-40B4-BE49-F238E27FC236}">
              <a16:creationId xmlns:a16="http://schemas.microsoft.com/office/drawing/2014/main" id="{00000000-0008-0000-0000-0000A3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21" name="AutoShape 2">
          <a:extLst>
            <a:ext uri="{FF2B5EF4-FFF2-40B4-BE49-F238E27FC236}">
              <a16:creationId xmlns:a16="http://schemas.microsoft.com/office/drawing/2014/main" id="{00000000-0008-0000-0000-0000A4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22" name="AutoShape 2">
          <a:extLst>
            <a:ext uri="{FF2B5EF4-FFF2-40B4-BE49-F238E27FC236}">
              <a16:creationId xmlns:a16="http://schemas.microsoft.com/office/drawing/2014/main" id="{00000000-0008-0000-0000-0000A5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23" name="AutoShape 2">
          <a:extLst>
            <a:ext uri="{FF2B5EF4-FFF2-40B4-BE49-F238E27FC236}">
              <a16:creationId xmlns:a16="http://schemas.microsoft.com/office/drawing/2014/main" id="{00000000-0008-0000-0000-0000A6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24" name="AutoShape 2">
          <a:extLst>
            <a:ext uri="{FF2B5EF4-FFF2-40B4-BE49-F238E27FC236}">
              <a16:creationId xmlns:a16="http://schemas.microsoft.com/office/drawing/2014/main" id="{00000000-0008-0000-0000-0000A7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25" name="AutoShape 2">
          <a:extLst>
            <a:ext uri="{FF2B5EF4-FFF2-40B4-BE49-F238E27FC236}">
              <a16:creationId xmlns:a16="http://schemas.microsoft.com/office/drawing/2014/main" id="{00000000-0008-0000-0000-0000A8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26" name="AutoShape 2">
          <a:extLst>
            <a:ext uri="{FF2B5EF4-FFF2-40B4-BE49-F238E27FC236}">
              <a16:creationId xmlns:a16="http://schemas.microsoft.com/office/drawing/2014/main" id="{00000000-0008-0000-0000-0000A9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27" name="AutoShape 2">
          <a:extLst>
            <a:ext uri="{FF2B5EF4-FFF2-40B4-BE49-F238E27FC236}">
              <a16:creationId xmlns:a16="http://schemas.microsoft.com/office/drawing/2014/main" id="{00000000-0008-0000-0000-0000AA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28" name="AutoShape 2">
          <a:extLst>
            <a:ext uri="{FF2B5EF4-FFF2-40B4-BE49-F238E27FC236}">
              <a16:creationId xmlns:a16="http://schemas.microsoft.com/office/drawing/2014/main" id="{00000000-0008-0000-0000-0000AB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29" name="AutoShape 2">
          <a:extLst>
            <a:ext uri="{FF2B5EF4-FFF2-40B4-BE49-F238E27FC236}">
              <a16:creationId xmlns:a16="http://schemas.microsoft.com/office/drawing/2014/main" id="{00000000-0008-0000-0000-0000AC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30" name="AutoShape 2">
          <a:extLst>
            <a:ext uri="{FF2B5EF4-FFF2-40B4-BE49-F238E27FC236}">
              <a16:creationId xmlns:a16="http://schemas.microsoft.com/office/drawing/2014/main" id="{00000000-0008-0000-0000-0000AD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68579</xdr:rowOff>
    </xdr:to>
    <xdr:sp macro="" textlink="">
      <xdr:nvSpPr>
        <xdr:cNvPr id="5931" name="AutoShape 2">
          <a:extLst>
            <a:ext uri="{FF2B5EF4-FFF2-40B4-BE49-F238E27FC236}">
              <a16:creationId xmlns:a16="http://schemas.microsoft.com/office/drawing/2014/main" id="{00000000-0008-0000-0000-0000AE030000}"/>
            </a:ext>
          </a:extLst>
        </xdr:cNvPr>
        <xdr:cNvSpPr>
          <a:spLocks noChangeAspect="1" noChangeArrowheads="1"/>
        </xdr:cNvSpPr>
      </xdr:nvSpPr>
      <xdr:spPr bwMode="auto">
        <a:xfrm>
          <a:off x="381000" y="2508504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32" name="AutoShape 2">
          <a:extLst>
            <a:ext uri="{FF2B5EF4-FFF2-40B4-BE49-F238E27FC236}">
              <a16:creationId xmlns:a16="http://schemas.microsoft.com/office/drawing/2014/main" id="{00000000-0008-0000-0000-0000AF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33" name="AutoShape 2">
          <a:extLst>
            <a:ext uri="{FF2B5EF4-FFF2-40B4-BE49-F238E27FC236}">
              <a16:creationId xmlns:a16="http://schemas.microsoft.com/office/drawing/2014/main" id="{00000000-0008-0000-0000-0000B0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49529</xdr:rowOff>
    </xdr:to>
    <xdr:sp macro="" textlink="">
      <xdr:nvSpPr>
        <xdr:cNvPr id="5934" name="AutoShape 2">
          <a:extLst>
            <a:ext uri="{FF2B5EF4-FFF2-40B4-BE49-F238E27FC236}">
              <a16:creationId xmlns:a16="http://schemas.microsoft.com/office/drawing/2014/main" id="{00000000-0008-0000-0000-0000B1030000}"/>
            </a:ext>
          </a:extLst>
        </xdr:cNvPr>
        <xdr:cNvSpPr>
          <a:spLocks noChangeAspect="1" noChangeArrowheads="1"/>
        </xdr:cNvSpPr>
      </xdr:nvSpPr>
      <xdr:spPr bwMode="auto">
        <a:xfrm>
          <a:off x="38100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68579</xdr:rowOff>
    </xdr:to>
    <xdr:sp macro="" textlink="">
      <xdr:nvSpPr>
        <xdr:cNvPr id="5935" name="AutoShape 2">
          <a:extLst>
            <a:ext uri="{FF2B5EF4-FFF2-40B4-BE49-F238E27FC236}">
              <a16:creationId xmlns:a16="http://schemas.microsoft.com/office/drawing/2014/main" id="{00000000-0008-0000-0000-0000B2030000}"/>
            </a:ext>
          </a:extLst>
        </xdr:cNvPr>
        <xdr:cNvSpPr>
          <a:spLocks noChangeAspect="1" noChangeArrowheads="1"/>
        </xdr:cNvSpPr>
      </xdr:nvSpPr>
      <xdr:spPr bwMode="auto">
        <a:xfrm>
          <a:off x="381000" y="2508504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36" name="AutoShape 2">
          <a:extLst>
            <a:ext uri="{FF2B5EF4-FFF2-40B4-BE49-F238E27FC236}">
              <a16:creationId xmlns:a16="http://schemas.microsoft.com/office/drawing/2014/main" id="{00000000-0008-0000-0000-0000B3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37" name="AutoShape 2">
          <a:extLst>
            <a:ext uri="{FF2B5EF4-FFF2-40B4-BE49-F238E27FC236}">
              <a16:creationId xmlns:a16="http://schemas.microsoft.com/office/drawing/2014/main" id="{00000000-0008-0000-0000-0000B4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68579</xdr:rowOff>
    </xdr:to>
    <xdr:sp macro="" textlink="">
      <xdr:nvSpPr>
        <xdr:cNvPr id="5938" name="AutoShape 2">
          <a:extLst>
            <a:ext uri="{FF2B5EF4-FFF2-40B4-BE49-F238E27FC236}">
              <a16:creationId xmlns:a16="http://schemas.microsoft.com/office/drawing/2014/main" id="{00000000-0008-0000-0000-0000B5030000}"/>
            </a:ext>
          </a:extLst>
        </xdr:cNvPr>
        <xdr:cNvSpPr>
          <a:spLocks noChangeAspect="1" noChangeArrowheads="1"/>
        </xdr:cNvSpPr>
      </xdr:nvSpPr>
      <xdr:spPr bwMode="auto">
        <a:xfrm>
          <a:off x="381000" y="2508504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68579</xdr:rowOff>
    </xdr:to>
    <xdr:sp macro="" textlink="">
      <xdr:nvSpPr>
        <xdr:cNvPr id="5939" name="AutoShape 2">
          <a:extLst>
            <a:ext uri="{FF2B5EF4-FFF2-40B4-BE49-F238E27FC236}">
              <a16:creationId xmlns:a16="http://schemas.microsoft.com/office/drawing/2014/main" id="{00000000-0008-0000-0000-0000B6030000}"/>
            </a:ext>
          </a:extLst>
        </xdr:cNvPr>
        <xdr:cNvSpPr>
          <a:spLocks noChangeAspect="1" noChangeArrowheads="1"/>
        </xdr:cNvSpPr>
      </xdr:nvSpPr>
      <xdr:spPr bwMode="auto">
        <a:xfrm>
          <a:off x="381000" y="2508504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40" name="AutoShape 2">
          <a:extLst>
            <a:ext uri="{FF2B5EF4-FFF2-40B4-BE49-F238E27FC236}">
              <a16:creationId xmlns:a16="http://schemas.microsoft.com/office/drawing/2014/main" id="{00000000-0008-0000-0000-0000B7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514350</xdr:colOff>
      <xdr:row>541</xdr:row>
      <xdr:rowOff>0</xdr:rowOff>
    </xdr:from>
    <xdr:to>
      <xdr:col>1</xdr:col>
      <xdr:colOff>381000</xdr:colOff>
      <xdr:row>542</xdr:row>
      <xdr:rowOff>49529</xdr:rowOff>
    </xdr:to>
    <xdr:sp macro="" textlink="">
      <xdr:nvSpPr>
        <xdr:cNvPr id="5941" name="AutoShape 2">
          <a:extLst>
            <a:ext uri="{FF2B5EF4-FFF2-40B4-BE49-F238E27FC236}">
              <a16:creationId xmlns:a16="http://schemas.microsoft.com/office/drawing/2014/main" id="{00000000-0008-0000-0000-0000B8030000}"/>
            </a:ext>
          </a:extLst>
        </xdr:cNvPr>
        <xdr:cNvSpPr>
          <a:spLocks noChangeAspect="1" noChangeArrowheads="1"/>
        </xdr:cNvSpPr>
      </xdr:nvSpPr>
      <xdr:spPr bwMode="auto">
        <a:xfrm>
          <a:off x="514350" y="2508504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68579</xdr:rowOff>
    </xdr:to>
    <xdr:sp macro="" textlink="">
      <xdr:nvSpPr>
        <xdr:cNvPr id="5942" name="AutoShape 2">
          <a:extLst>
            <a:ext uri="{FF2B5EF4-FFF2-40B4-BE49-F238E27FC236}">
              <a16:creationId xmlns:a16="http://schemas.microsoft.com/office/drawing/2014/main" id="{00000000-0008-0000-0000-0000B9030000}"/>
            </a:ext>
          </a:extLst>
        </xdr:cNvPr>
        <xdr:cNvSpPr>
          <a:spLocks noChangeAspect="1" noChangeArrowheads="1"/>
        </xdr:cNvSpPr>
      </xdr:nvSpPr>
      <xdr:spPr bwMode="auto">
        <a:xfrm>
          <a:off x="381000" y="2508504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43" name="AutoShape 2">
          <a:extLst>
            <a:ext uri="{FF2B5EF4-FFF2-40B4-BE49-F238E27FC236}">
              <a16:creationId xmlns:a16="http://schemas.microsoft.com/office/drawing/2014/main" id="{00000000-0008-0000-0000-0000BA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59054</xdr:rowOff>
    </xdr:to>
    <xdr:sp macro="" textlink="">
      <xdr:nvSpPr>
        <xdr:cNvPr id="5944" name="AutoShape 2">
          <a:extLst>
            <a:ext uri="{FF2B5EF4-FFF2-40B4-BE49-F238E27FC236}">
              <a16:creationId xmlns:a16="http://schemas.microsoft.com/office/drawing/2014/main" id="{00000000-0008-0000-0000-0000BB030000}"/>
            </a:ext>
          </a:extLst>
        </xdr:cNvPr>
        <xdr:cNvSpPr>
          <a:spLocks noChangeAspect="1" noChangeArrowheads="1"/>
        </xdr:cNvSpPr>
      </xdr:nvSpPr>
      <xdr:spPr bwMode="auto">
        <a:xfrm>
          <a:off x="381000" y="2508504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45" name="AutoShape 2">
          <a:extLst>
            <a:ext uri="{FF2B5EF4-FFF2-40B4-BE49-F238E27FC236}">
              <a16:creationId xmlns:a16="http://schemas.microsoft.com/office/drawing/2014/main" id="{00000000-0008-0000-0000-0000BC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46" name="AutoShape 2">
          <a:extLst>
            <a:ext uri="{FF2B5EF4-FFF2-40B4-BE49-F238E27FC236}">
              <a16:creationId xmlns:a16="http://schemas.microsoft.com/office/drawing/2014/main" id="{00000000-0008-0000-0000-0000BD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47" name="AutoShape 2">
          <a:extLst>
            <a:ext uri="{FF2B5EF4-FFF2-40B4-BE49-F238E27FC236}">
              <a16:creationId xmlns:a16="http://schemas.microsoft.com/office/drawing/2014/main" id="{00000000-0008-0000-0000-0000BE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48" name="AutoShape 2">
          <a:extLst>
            <a:ext uri="{FF2B5EF4-FFF2-40B4-BE49-F238E27FC236}">
              <a16:creationId xmlns:a16="http://schemas.microsoft.com/office/drawing/2014/main" id="{00000000-0008-0000-0000-0000BF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49" name="AutoShape 2">
          <a:extLst>
            <a:ext uri="{FF2B5EF4-FFF2-40B4-BE49-F238E27FC236}">
              <a16:creationId xmlns:a16="http://schemas.microsoft.com/office/drawing/2014/main" id="{00000000-0008-0000-0000-0000C0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50" name="AutoShape 2">
          <a:extLst>
            <a:ext uri="{FF2B5EF4-FFF2-40B4-BE49-F238E27FC236}">
              <a16:creationId xmlns:a16="http://schemas.microsoft.com/office/drawing/2014/main" id="{00000000-0008-0000-0000-0000C1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51" name="AutoShape 2">
          <a:extLst>
            <a:ext uri="{FF2B5EF4-FFF2-40B4-BE49-F238E27FC236}">
              <a16:creationId xmlns:a16="http://schemas.microsoft.com/office/drawing/2014/main" id="{00000000-0008-0000-0000-0000C2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52" name="AutoShape 2">
          <a:extLst>
            <a:ext uri="{FF2B5EF4-FFF2-40B4-BE49-F238E27FC236}">
              <a16:creationId xmlns:a16="http://schemas.microsoft.com/office/drawing/2014/main" id="{00000000-0008-0000-0000-0000C3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53" name="AutoShape 2">
          <a:extLst>
            <a:ext uri="{FF2B5EF4-FFF2-40B4-BE49-F238E27FC236}">
              <a16:creationId xmlns:a16="http://schemas.microsoft.com/office/drawing/2014/main" id="{00000000-0008-0000-0000-0000C4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54" name="AutoShape 2">
          <a:extLst>
            <a:ext uri="{FF2B5EF4-FFF2-40B4-BE49-F238E27FC236}">
              <a16:creationId xmlns:a16="http://schemas.microsoft.com/office/drawing/2014/main" id="{00000000-0008-0000-0000-0000C5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55" name="AutoShape 2">
          <a:extLst>
            <a:ext uri="{FF2B5EF4-FFF2-40B4-BE49-F238E27FC236}">
              <a16:creationId xmlns:a16="http://schemas.microsoft.com/office/drawing/2014/main" id="{00000000-0008-0000-0000-0000C6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56" name="AutoShape 2">
          <a:extLst>
            <a:ext uri="{FF2B5EF4-FFF2-40B4-BE49-F238E27FC236}">
              <a16:creationId xmlns:a16="http://schemas.microsoft.com/office/drawing/2014/main" id="{00000000-0008-0000-0000-0000C7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57" name="AutoShape 2">
          <a:extLst>
            <a:ext uri="{FF2B5EF4-FFF2-40B4-BE49-F238E27FC236}">
              <a16:creationId xmlns:a16="http://schemas.microsoft.com/office/drawing/2014/main" id="{00000000-0008-0000-0000-0000C8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58" name="AutoShape 2">
          <a:extLst>
            <a:ext uri="{FF2B5EF4-FFF2-40B4-BE49-F238E27FC236}">
              <a16:creationId xmlns:a16="http://schemas.microsoft.com/office/drawing/2014/main" id="{00000000-0008-0000-0000-0000C9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59" name="AutoShape 2">
          <a:extLst>
            <a:ext uri="{FF2B5EF4-FFF2-40B4-BE49-F238E27FC236}">
              <a16:creationId xmlns:a16="http://schemas.microsoft.com/office/drawing/2014/main" id="{00000000-0008-0000-0000-0000CA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381000</xdr:colOff>
      <xdr:row>541</xdr:row>
      <xdr:rowOff>0</xdr:rowOff>
    </xdr:from>
    <xdr:to>
      <xdr:col>1</xdr:col>
      <xdr:colOff>247650</xdr:colOff>
      <xdr:row>542</xdr:row>
      <xdr:rowOff>1904</xdr:rowOff>
    </xdr:to>
    <xdr:sp macro="" textlink="">
      <xdr:nvSpPr>
        <xdr:cNvPr id="5960" name="AutoShape 2">
          <a:extLst>
            <a:ext uri="{FF2B5EF4-FFF2-40B4-BE49-F238E27FC236}">
              <a16:creationId xmlns:a16="http://schemas.microsoft.com/office/drawing/2014/main" id="{00000000-0008-0000-0000-0000CB030000}"/>
            </a:ext>
          </a:extLst>
        </xdr:cNvPr>
        <xdr:cNvSpPr>
          <a:spLocks noChangeAspect="1" noChangeArrowheads="1"/>
        </xdr:cNvSpPr>
      </xdr:nvSpPr>
      <xdr:spPr bwMode="auto">
        <a:xfrm>
          <a:off x="381000" y="2508504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61" name="AutoShape 2">
          <a:extLst>
            <a:ext uri="{FF2B5EF4-FFF2-40B4-BE49-F238E27FC236}">
              <a16:creationId xmlns:a16="http://schemas.microsoft.com/office/drawing/2014/main" id="{00000000-0008-0000-0000-0000CC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962" name="AutoShape 2">
          <a:extLst>
            <a:ext uri="{FF2B5EF4-FFF2-40B4-BE49-F238E27FC236}">
              <a16:creationId xmlns:a16="http://schemas.microsoft.com/office/drawing/2014/main" id="{00000000-0008-0000-0000-0000CD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963" name="AutoShape 2">
          <a:extLst>
            <a:ext uri="{FF2B5EF4-FFF2-40B4-BE49-F238E27FC236}">
              <a16:creationId xmlns:a16="http://schemas.microsoft.com/office/drawing/2014/main" id="{00000000-0008-0000-0000-0000CE03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964" name="AutoShape 2">
          <a:extLst>
            <a:ext uri="{FF2B5EF4-FFF2-40B4-BE49-F238E27FC236}">
              <a16:creationId xmlns:a16="http://schemas.microsoft.com/office/drawing/2014/main" id="{00000000-0008-0000-0000-0000CF03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65" name="AutoShape 2">
          <a:extLst>
            <a:ext uri="{FF2B5EF4-FFF2-40B4-BE49-F238E27FC236}">
              <a16:creationId xmlns:a16="http://schemas.microsoft.com/office/drawing/2014/main" id="{00000000-0008-0000-0000-0000D0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966" name="AutoShape 2">
          <a:extLst>
            <a:ext uri="{FF2B5EF4-FFF2-40B4-BE49-F238E27FC236}">
              <a16:creationId xmlns:a16="http://schemas.microsoft.com/office/drawing/2014/main" id="{00000000-0008-0000-0000-0000D1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967" name="AutoShape 2">
          <a:extLst>
            <a:ext uri="{FF2B5EF4-FFF2-40B4-BE49-F238E27FC236}">
              <a16:creationId xmlns:a16="http://schemas.microsoft.com/office/drawing/2014/main" id="{00000000-0008-0000-0000-0000D2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68" name="AutoShape 2">
          <a:extLst>
            <a:ext uri="{FF2B5EF4-FFF2-40B4-BE49-F238E27FC236}">
              <a16:creationId xmlns:a16="http://schemas.microsoft.com/office/drawing/2014/main" id="{00000000-0008-0000-0000-0000D3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69" name="AutoShape 2">
          <a:extLst>
            <a:ext uri="{FF2B5EF4-FFF2-40B4-BE49-F238E27FC236}">
              <a16:creationId xmlns:a16="http://schemas.microsoft.com/office/drawing/2014/main" id="{00000000-0008-0000-0000-0000D4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970" name="AutoShape 2">
          <a:extLst>
            <a:ext uri="{FF2B5EF4-FFF2-40B4-BE49-F238E27FC236}">
              <a16:creationId xmlns:a16="http://schemas.microsoft.com/office/drawing/2014/main" id="{00000000-0008-0000-0000-0000D5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971" name="AutoShape 2">
          <a:extLst>
            <a:ext uri="{FF2B5EF4-FFF2-40B4-BE49-F238E27FC236}">
              <a16:creationId xmlns:a16="http://schemas.microsoft.com/office/drawing/2014/main" id="{00000000-0008-0000-0000-0000D603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5972" name="AutoShape 2">
          <a:extLst>
            <a:ext uri="{FF2B5EF4-FFF2-40B4-BE49-F238E27FC236}">
              <a16:creationId xmlns:a16="http://schemas.microsoft.com/office/drawing/2014/main" id="{00000000-0008-0000-0000-0000D703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73" name="AutoShape 2">
          <a:extLst>
            <a:ext uri="{FF2B5EF4-FFF2-40B4-BE49-F238E27FC236}">
              <a16:creationId xmlns:a16="http://schemas.microsoft.com/office/drawing/2014/main" id="{00000000-0008-0000-0000-0000D8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974" name="AutoShape 2">
          <a:extLst>
            <a:ext uri="{FF2B5EF4-FFF2-40B4-BE49-F238E27FC236}">
              <a16:creationId xmlns:a16="http://schemas.microsoft.com/office/drawing/2014/main" id="{00000000-0008-0000-0000-0000D9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5975" name="AutoShape 2">
          <a:extLst>
            <a:ext uri="{FF2B5EF4-FFF2-40B4-BE49-F238E27FC236}">
              <a16:creationId xmlns:a16="http://schemas.microsoft.com/office/drawing/2014/main" id="{00000000-0008-0000-0000-0000DA03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76" name="AutoShape 2">
          <a:extLst>
            <a:ext uri="{FF2B5EF4-FFF2-40B4-BE49-F238E27FC236}">
              <a16:creationId xmlns:a16="http://schemas.microsoft.com/office/drawing/2014/main" id="{00000000-0008-0000-0000-0000DB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77" name="AutoShape 2">
          <a:extLst>
            <a:ext uri="{FF2B5EF4-FFF2-40B4-BE49-F238E27FC236}">
              <a16:creationId xmlns:a16="http://schemas.microsoft.com/office/drawing/2014/main" id="{00000000-0008-0000-0000-0000DC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78" name="AutoShape 2">
          <a:extLst>
            <a:ext uri="{FF2B5EF4-FFF2-40B4-BE49-F238E27FC236}">
              <a16:creationId xmlns:a16="http://schemas.microsoft.com/office/drawing/2014/main" id="{00000000-0008-0000-0000-0000DD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79" name="AutoShape 2">
          <a:extLst>
            <a:ext uri="{FF2B5EF4-FFF2-40B4-BE49-F238E27FC236}">
              <a16:creationId xmlns:a16="http://schemas.microsoft.com/office/drawing/2014/main" id="{00000000-0008-0000-0000-0000DE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80" name="AutoShape 2">
          <a:extLst>
            <a:ext uri="{FF2B5EF4-FFF2-40B4-BE49-F238E27FC236}">
              <a16:creationId xmlns:a16="http://schemas.microsoft.com/office/drawing/2014/main" id="{00000000-0008-0000-0000-0000DF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81" name="AutoShape 2">
          <a:extLst>
            <a:ext uri="{FF2B5EF4-FFF2-40B4-BE49-F238E27FC236}">
              <a16:creationId xmlns:a16="http://schemas.microsoft.com/office/drawing/2014/main" id="{00000000-0008-0000-0000-0000E0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82" name="AutoShape 2">
          <a:extLst>
            <a:ext uri="{FF2B5EF4-FFF2-40B4-BE49-F238E27FC236}">
              <a16:creationId xmlns:a16="http://schemas.microsoft.com/office/drawing/2014/main" id="{00000000-0008-0000-0000-0000E1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83" name="AutoShape 2">
          <a:extLst>
            <a:ext uri="{FF2B5EF4-FFF2-40B4-BE49-F238E27FC236}">
              <a16:creationId xmlns:a16="http://schemas.microsoft.com/office/drawing/2014/main" id="{00000000-0008-0000-0000-0000E2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84" name="AutoShape 2">
          <a:extLst>
            <a:ext uri="{FF2B5EF4-FFF2-40B4-BE49-F238E27FC236}">
              <a16:creationId xmlns:a16="http://schemas.microsoft.com/office/drawing/2014/main" id="{00000000-0008-0000-0000-0000E3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85" name="AutoShape 2">
          <a:extLst>
            <a:ext uri="{FF2B5EF4-FFF2-40B4-BE49-F238E27FC236}">
              <a16:creationId xmlns:a16="http://schemas.microsoft.com/office/drawing/2014/main" id="{00000000-0008-0000-0000-0000E4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86" name="AutoShape 2">
          <a:extLst>
            <a:ext uri="{FF2B5EF4-FFF2-40B4-BE49-F238E27FC236}">
              <a16:creationId xmlns:a16="http://schemas.microsoft.com/office/drawing/2014/main" id="{00000000-0008-0000-0000-0000E5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87" name="AutoShape 2">
          <a:extLst>
            <a:ext uri="{FF2B5EF4-FFF2-40B4-BE49-F238E27FC236}">
              <a16:creationId xmlns:a16="http://schemas.microsoft.com/office/drawing/2014/main" id="{00000000-0008-0000-0000-0000E6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88" name="AutoShape 2">
          <a:extLst>
            <a:ext uri="{FF2B5EF4-FFF2-40B4-BE49-F238E27FC236}">
              <a16:creationId xmlns:a16="http://schemas.microsoft.com/office/drawing/2014/main" id="{00000000-0008-0000-0000-0000E7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89" name="AutoShape 2">
          <a:extLst>
            <a:ext uri="{FF2B5EF4-FFF2-40B4-BE49-F238E27FC236}">
              <a16:creationId xmlns:a16="http://schemas.microsoft.com/office/drawing/2014/main" id="{00000000-0008-0000-0000-0000E8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90" name="AutoShape 2">
          <a:extLst>
            <a:ext uri="{FF2B5EF4-FFF2-40B4-BE49-F238E27FC236}">
              <a16:creationId xmlns:a16="http://schemas.microsoft.com/office/drawing/2014/main" id="{00000000-0008-0000-0000-0000E9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91" name="AutoShape 2">
          <a:extLst>
            <a:ext uri="{FF2B5EF4-FFF2-40B4-BE49-F238E27FC236}">
              <a16:creationId xmlns:a16="http://schemas.microsoft.com/office/drawing/2014/main" id="{00000000-0008-0000-0000-0000EA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92" name="AutoShape 2">
          <a:extLst>
            <a:ext uri="{FF2B5EF4-FFF2-40B4-BE49-F238E27FC236}">
              <a16:creationId xmlns:a16="http://schemas.microsoft.com/office/drawing/2014/main" id="{00000000-0008-0000-0000-0000EB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93" name="AutoShape 2">
          <a:extLst>
            <a:ext uri="{FF2B5EF4-FFF2-40B4-BE49-F238E27FC236}">
              <a16:creationId xmlns:a16="http://schemas.microsoft.com/office/drawing/2014/main" id="{00000000-0008-0000-0000-0000EC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94" name="AutoShape 2">
          <a:extLst>
            <a:ext uri="{FF2B5EF4-FFF2-40B4-BE49-F238E27FC236}">
              <a16:creationId xmlns:a16="http://schemas.microsoft.com/office/drawing/2014/main" id="{00000000-0008-0000-0000-0000ED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95" name="AutoShape 2">
          <a:extLst>
            <a:ext uri="{FF2B5EF4-FFF2-40B4-BE49-F238E27FC236}">
              <a16:creationId xmlns:a16="http://schemas.microsoft.com/office/drawing/2014/main" id="{00000000-0008-0000-0000-0000EE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5996" name="AutoShape 2">
          <a:extLst>
            <a:ext uri="{FF2B5EF4-FFF2-40B4-BE49-F238E27FC236}">
              <a16:creationId xmlns:a16="http://schemas.microsoft.com/office/drawing/2014/main" id="{00000000-0008-0000-0000-0000EF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97" name="AutoShape 2">
          <a:extLst>
            <a:ext uri="{FF2B5EF4-FFF2-40B4-BE49-F238E27FC236}">
              <a16:creationId xmlns:a16="http://schemas.microsoft.com/office/drawing/2014/main" id="{00000000-0008-0000-0000-0000F0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98" name="AutoShape 2">
          <a:extLst>
            <a:ext uri="{FF2B5EF4-FFF2-40B4-BE49-F238E27FC236}">
              <a16:creationId xmlns:a16="http://schemas.microsoft.com/office/drawing/2014/main" id="{00000000-0008-0000-0000-0000F1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5999" name="AutoShape 2">
          <a:extLst>
            <a:ext uri="{FF2B5EF4-FFF2-40B4-BE49-F238E27FC236}">
              <a16:creationId xmlns:a16="http://schemas.microsoft.com/office/drawing/2014/main" id="{00000000-0008-0000-0000-0000F2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00" name="AutoShape 2">
          <a:extLst>
            <a:ext uri="{FF2B5EF4-FFF2-40B4-BE49-F238E27FC236}">
              <a16:creationId xmlns:a16="http://schemas.microsoft.com/office/drawing/2014/main" id="{00000000-0008-0000-0000-0000F3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01" name="AutoShape 2">
          <a:extLst>
            <a:ext uri="{FF2B5EF4-FFF2-40B4-BE49-F238E27FC236}">
              <a16:creationId xmlns:a16="http://schemas.microsoft.com/office/drawing/2014/main" id="{00000000-0008-0000-0000-0000F4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02" name="AutoShape 2">
          <a:extLst>
            <a:ext uri="{FF2B5EF4-FFF2-40B4-BE49-F238E27FC236}">
              <a16:creationId xmlns:a16="http://schemas.microsoft.com/office/drawing/2014/main" id="{00000000-0008-0000-0000-0000F5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03" name="AutoShape 2">
          <a:extLst>
            <a:ext uri="{FF2B5EF4-FFF2-40B4-BE49-F238E27FC236}">
              <a16:creationId xmlns:a16="http://schemas.microsoft.com/office/drawing/2014/main" id="{00000000-0008-0000-0000-0000F603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04" name="AutoShape 2">
          <a:extLst>
            <a:ext uri="{FF2B5EF4-FFF2-40B4-BE49-F238E27FC236}">
              <a16:creationId xmlns:a16="http://schemas.microsoft.com/office/drawing/2014/main" id="{00000000-0008-0000-0000-0000F7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05" name="AutoShape 2">
          <a:extLst>
            <a:ext uri="{FF2B5EF4-FFF2-40B4-BE49-F238E27FC236}">
              <a16:creationId xmlns:a16="http://schemas.microsoft.com/office/drawing/2014/main" id="{00000000-0008-0000-0000-0000F8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06" name="AutoShape 2">
          <a:extLst>
            <a:ext uri="{FF2B5EF4-FFF2-40B4-BE49-F238E27FC236}">
              <a16:creationId xmlns:a16="http://schemas.microsoft.com/office/drawing/2014/main" id="{00000000-0008-0000-0000-0000F9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07" name="AutoShape 2">
          <a:extLst>
            <a:ext uri="{FF2B5EF4-FFF2-40B4-BE49-F238E27FC236}">
              <a16:creationId xmlns:a16="http://schemas.microsoft.com/office/drawing/2014/main" id="{00000000-0008-0000-0000-0000FA03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08" name="AutoShape 2">
          <a:extLst>
            <a:ext uri="{FF2B5EF4-FFF2-40B4-BE49-F238E27FC236}">
              <a16:creationId xmlns:a16="http://schemas.microsoft.com/office/drawing/2014/main" id="{00000000-0008-0000-0000-0000FB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09" name="AutoShape 2">
          <a:extLst>
            <a:ext uri="{FF2B5EF4-FFF2-40B4-BE49-F238E27FC236}">
              <a16:creationId xmlns:a16="http://schemas.microsoft.com/office/drawing/2014/main" id="{00000000-0008-0000-0000-0000FC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10" name="AutoShape 2">
          <a:extLst>
            <a:ext uri="{FF2B5EF4-FFF2-40B4-BE49-F238E27FC236}">
              <a16:creationId xmlns:a16="http://schemas.microsoft.com/office/drawing/2014/main" id="{00000000-0008-0000-0000-0000FD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11" name="AutoShape 2">
          <a:extLst>
            <a:ext uri="{FF2B5EF4-FFF2-40B4-BE49-F238E27FC236}">
              <a16:creationId xmlns:a16="http://schemas.microsoft.com/office/drawing/2014/main" id="{00000000-0008-0000-0000-0000FE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12" name="AutoShape 2">
          <a:extLst>
            <a:ext uri="{FF2B5EF4-FFF2-40B4-BE49-F238E27FC236}">
              <a16:creationId xmlns:a16="http://schemas.microsoft.com/office/drawing/2014/main" id="{00000000-0008-0000-0000-0000FF03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13" name="AutoShape 2">
          <a:extLst>
            <a:ext uri="{FF2B5EF4-FFF2-40B4-BE49-F238E27FC236}">
              <a16:creationId xmlns:a16="http://schemas.microsoft.com/office/drawing/2014/main" id="{00000000-0008-0000-0000-000000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14" name="AutoShape 2">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15"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16" name="AutoShape 2">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17" name="AutoShape 2">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18" name="AutoShape 2">
          <a:extLst>
            <a:ext uri="{FF2B5EF4-FFF2-40B4-BE49-F238E27FC236}">
              <a16:creationId xmlns:a16="http://schemas.microsoft.com/office/drawing/2014/main" id="{00000000-0008-0000-0000-000005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19" name="AutoShape 2">
          <a:extLst>
            <a:ext uri="{FF2B5EF4-FFF2-40B4-BE49-F238E27FC236}">
              <a16:creationId xmlns:a16="http://schemas.microsoft.com/office/drawing/2014/main" id="{00000000-0008-0000-0000-000006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20" name="AutoShape 2">
          <a:extLst>
            <a:ext uri="{FF2B5EF4-FFF2-40B4-BE49-F238E27FC236}">
              <a16:creationId xmlns:a16="http://schemas.microsoft.com/office/drawing/2014/main" id="{00000000-0008-0000-0000-000007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21" name="AutoShape 2">
          <a:extLst>
            <a:ext uri="{FF2B5EF4-FFF2-40B4-BE49-F238E27FC236}">
              <a16:creationId xmlns:a16="http://schemas.microsoft.com/office/drawing/2014/main" id="{00000000-0008-0000-0000-000008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22" name="AutoShape 2">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23" name="AutoShape 2">
          <a:extLst>
            <a:ext uri="{FF2B5EF4-FFF2-40B4-BE49-F238E27FC236}">
              <a16:creationId xmlns:a16="http://schemas.microsoft.com/office/drawing/2014/main" id="{00000000-0008-0000-0000-00000A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24" name="AutoShape 2">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025" name="AutoShape 2">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026" name="AutoShape 2">
          <a:extLst>
            <a:ext uri="{FF2B5EF4-FFF2-40B4-BE49-F238E27FC236}">
              <a16:creationId xmlns:a16="http://schemas.microsoft.com/office/drawing/2014/main" id="{00000000-0008-0000-0000-00000D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027" name="AutoShape 2">
          <a:extLst>
            <a:ext uri="{FF2B5EF4-FFF2-40B4-BE49-F238E27FC236}">
              <a16:creationId xmlns:a16="http://schemas.microsoft.com/office/drawing/2014/main" id="{00000000-0008-0000-0000-00000E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28" name="AutoShape 2">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029" name="AutoShape 2">
          <a:extLst>
            <a:ext uri="{FF2B5EF4-FFF2-40B4-BE49-F238E27FC236}">
              <a16:creationId xmlns:a16="http://schemas.microsoft.com/office/drawing/2014/main" id="{00000000-0008-0000-0000-000010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030" name="AutoShape 2">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31" name="AutoShape 2">
          <a:extLst>
            <a:ext uri="{FF2B5EF4-FFF2-40B4-BE49-F238E27FC236}">
              <a16:creationId xmlns:a16="http://schemas.microsoft.com/office/drawing/2014/main" id="{00000000-0008-0000-0000-000012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32" name="AutoShape 2">
          <a:extLst>
            <a:ext uri="{FF2B5EF4-FFF2-40B4-BE49-F238E27FC236}">
              <a16:creationId xmlns:a16="http://schemas.microsoft.com/office/drawing/2014/main" id="{00000000-0008-0000-0000-000013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033" name="AutoShape 2">
          <a:extLst>
            <a:ext uri="{FF2B5EF4-FFF2-40B4-BE49-F238E27FC236}">
              <a16:creationId xmlns:a16="http://schemas.microsoft.com/office/drawing/2014/main" id="{00000000-0008-0000-0000-000014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034" name="AutoShape 2">
          <a:extLst>
            <a:ext uri="{FF2B5EF4-FFF2-40B4-BE49-F238E27FC236}">
              <a16:creationId xmlns:a16="http://schemas.microsoft.com/office/drawing/2014/main" id="{00000000-0008-0000-0000-000015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035" name="AutoShape 2">
          <a:extLst>
            <a:ext uri="{FF2B5EF4-FFF2-40B4-BE49-F238E27FC236}">
              <a16:creationId xmlns:a16="http://schemas.microsoft.com/office/drawing/2014/main" id="{00000000-0008-0000-0000-000016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36" name="AutoShape 2">
          <a:extLst>
            <a:ext uri="{FF2B5EF4-FFF2-40B4-BE49-F238E27FC236}">
              <a16:creationId xmlns:a16="http://schemas.microsoft.com/office/drawing/2014/main" id="{00000000-0008-0000-0000-000017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037" name="AutoShape 2">
          <a:extLst>
            <a:ext uri="{FF2B5EF4-FFF2-40B4-BE49-F238E27FC236}">
              <a16:creationId xmlns:a16="http://schemas.microsoft.com/office/drawing/2014/main" id="{00000000-0008-0000-0000-000018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038" name="AutoShape 2">
          <a:extLst>
            <a:ext uri="{FF2B5EF4-FFF2-40B4-BE49-F238E27FC236}">
              <a16:creationId xmlns:a16="http://schemas.microsoft.com/office/drawing/2014/main" id="{00000000-0008-0000-0000-000019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39" name="AutoShape 2">
          <a:extLst>
            <a:ext uri="{FF2B5EF4-FFF2-40B4-BE49-F238E27FC236}">
              <a16:creationId xmlns:a16="http://schemas.microsoft.com/office/drawing/2014/main" id="{00000000-0008-0000-0000-00001A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40" name="AutoShape 2">
          <a:extLst>
            <a:ext uri="{FF2B5EF4-FFF2-40B4-BE49-F238E27FC236}">
              <a16:creationId xmlns:a16="http://schemas.microsoft.com/office/drawing/2014/main" id="{00000000-0008-0000-0000-00001B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41" name="AutoShape 2">
          <a:extLst>
            <a:ext uri="{FF2B5EF4-FFF2-40B4-BE49-F238E27FC236}">
              <a16:creationId xmlns:a16="http://schemas.microsoft.com/office/drawing/2014/main" id="{00000000-0008-0000-0000-00001C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42" name="AutoShape 2">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43" name="AutoShape 2">
          <a:extLst>
            <a:ext uri="{FF2B5EF4-FFF2-40B4-BE49-F238E27FC236}">
              <a16:creationId xmlns:a16="http://schemas.microsoft.com/office/drawing/2014/main" id="{00000000-0008-0000-0000-00001E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44" name="AutoShape 2">
          <a:extLst>
            <a:ext uri="{FF2B5EF4-FFF2-40B4-BE49-F238E27FC236}">
              <a16:creationId xmlns:a16="http://schemas.microsoft.com/office/drawing/2014/main" id="{00000000-0008-0000-0000-00001F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45" name="AutoShape 2">
          <a:extLst>
            <a:ext uri="{FF2B5EF4-FFF2-40B4-BE49-F238E27FC236}">
              <a16:creationId xmlns:a16="http://schemas.microsoft.com/office/drawing/2014/main" id="{00000000-0008-0000-0000-000020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46" name="AutoShape 2">
          <a:extLst>
            <a:ext uri="{FF2B5EF4-FFF2-40B4-BE49-F238E27FC236}">
              <a16:creationId xmlns:a16="http://schemas.microsoft.com/office/drawing/2014/main" id="{00000000-0008-0000-0000-000021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47" name="AutoShape 2">
          <a:extLst>
            <a:ext uri="{FF2B5EF4-FFF2-40B4-BE49-F238E27FC236}">
              <a16:creationId xmlns:a16="http://schemas.microsoft.com/office/drawing/2014/main" id="{00000000-0008-0000-0000-000022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48" name="AutoShape 2">
          <a:extLst>
            <a:ext uri="{FF2B5EF4-FFF2-40B4-BE49-F238E27FC236}">
              <a16:creationId xmlns:a16="http://schemas.microsoft.com/office/drawing/2014/main" id="{00000000-0008-0000-0000-000023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49" name="AutoShape 2">
          <a:extLst>
            <a:ext uri="{FF2B5EF4-FFF2-40B4-BE49-F238E27FC236}">
              <a16:creationId xmlns:a16="http://schemas.microsoft.com/office/drawing/2014/main" id="{00000000-0008-0000-0000-000024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50" name="AutoShape 2">
          <a:extLst>
            <a:ext uri="{FF2B5EF4-FFF2-40B4-BE49-F238E27FC236}">
              <a16:creationId xmlns:a16="http://schemas.microsoft.com/office/drawing/2014/main" id="{00000000-0008-0000-0000-000025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51" name="AutoShape 2">
          <a:extLst>
            <a:ext uri="{FF2B5EF4-FFF2-40B4-BE49-F238E27FC236}">
              <a16:creationId xmlns:a16="http://schemas.microsoft.com/office/drawing/2014/main" id="{00000000-0008-0000-0000-000026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52" name="AutoShape 2">
          <a:extLst>
            <a:ext uri="{FF2B5EF4-FFF2-40B4-BE49-F238E27FC236}">
              <a16:creationId xmlns:a16="http://schemas.microsoft.com/office/drawing/2014/main" id="{00000000-0008-0000-0000-000027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53" name="AutoShape 2">
          <a:extLst>
            <a:ext uri="{FF2B5EF4-FFF2-40B4-BE49-F238E27FC236}">
              <a16:creationId xmlns:a16="http://schemas.microsoft.com/office/drawing/2014/main" id="{00000000-0008-0000-0000-000028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54" name="AutoShape 2">
          <a:extLst>
            <a:ext uri="{FF2B5EF4-FFF2-40B4-BE49-F238E27FC236}">
              <a16:creationId xmlns:a16="http://schemas.microsoft.com/office/drawing/2014/main" id="{00000000-0008-0000-0000-000029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55" name="AutoShape 2">
          <a:extLst>
            <a:ext uri="{FF2B5EF4-FFF2-40B4-BE49-F238E27FC236}">
              <a16:creationId xmlns:a16="http://schemas.microsoft.com/office/drawing/2014/main" id="{00000000-0008-0000-0000-00002A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56" name="AutoShape 2">
          <a:extLst>
            <a:ext uri="{FF2B5EF4-FFF2-40B4-BE49-F238E27FC236}">
              <a16:creationId xmlns:a16="http://schemas.microsoft.com/office/drawing/2014/main" id="{00000000-0008-0000-0000-00002B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57" name="AutoShape 2">
          <a:extLst>
            <a:ext uri="{FF2B5EF4-FFF2-40B4-BE49-F238E27FC236}">
              <a16:creationId xmlns:a16="http://schemas.microsoft.com/office/drawing/2014/main" id="{00000000-0008-0000-0000-00002C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58" name="AutoShape 2">
          <a:extLst>
            <a:ext uri="{FF2B5EF4-FFF2-40B4-BE49-F238E27FC236}">
              <a16:creationId xmlns:a16="http://schemas.microsoft.com/office/drawing/2014/main" id="{00000000-0008-0000-0000-00002D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59" name="AutoShape 2">
          <a:extLst>
            <a:ext uri="{FF2B5EF4-FFF2-40B4-BE49-F238E27FC236}">
              <a16:creationId xmlns:a16="http://schemas.microsoft.com/office/drawing/2014/main" id="{00000000-0008-0000-0000-00002E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60" name="AutoShape 2">
          <a:extLst>
            <a:ext uri="{FF2B5EF4-FFF2-40B4-BE49-F238E27FC236}">
              <a16:creationId xmlns:a16="http://schemas.microsoft.com/office/drawing/2014/main" id="{00000000-0008-0000-0000-00002F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61" name="AutoShape 2">
          <a:extLst>
            <a:ext uri="{FF2B5EF4-FFF2-40B4-BE49-F238E27FC236}">
              <a16:creationId xmlns:a16="http://schemas.microsoft.com/office/drawing/2014/main" id="{00000000-0008-0000-0000-000030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62" name="AutoShape 2">
          <a:extLst>
            <a:ext uri="{FF2B5EF4-FFF2-40B4-BE49-F238E27FC236}">
              <a16:creationId xmlns:a16="http://schemas.microsoft.com/office/drawing/2014/main" id="{00000000-0008-0000-0000-000031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63" name="AutoShape 2">
          <a:extLst>
            <a:ext uri="{FF2B5EF4-FFF2-40B4-BE49-F238E27FC236}">
              <a16:creationId xmlns:a16="http://schemas.microsoft.com/office/drawing/2014/main" id="{00000000-0008-0000-0000-000032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64" name="AutoShape 2">
          <a:extLst>
            <a:ext uri="{FF2B5EF4-FFF2-40B4-BE49-F238E27FC236}">
              <a16:creationId xmlns:a16="http://schemas.microsoft.com/office/drawing/2014/main" id="{00000000-0008-0000-0000-000033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65" name="AutoShape 2">
          <a:extLst>
            <a:ext uri="{FF2B5EF4-FFF2-40B4-BE49-F238E27FC236}">
              <a16:creationId xmlns:a16="http://schemas.microsoft.com/office/drawing/2014/main" id="{00000000-0008-0000-0000-000034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066" name="AutoShape 2">
          <a:extLst>
            <a:ext uri="{FF2B5EF4-FFF2-40B4-BE49-F238E27FC236}">
              <a16:creationId xmlns:a16="http://schemas.microsoft.com/office/drawing/2014/main" id="{00000000-0008-0000-0000-000035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67" name="AutoShape 2">
          <a:extLst>
            <a:ext uri="{FF2B5EF4-FFF2-40B4-BE49-F238E27FC236}">
              <a16:creationId xmlns:a16="http://schemas.microsoft.com/office/drawing/2014/main" id="{00000000-0008-0000-0000-000036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68" name="AutoShape 2">
          <a:extLst>
            <a:ext uri="{FF2B5EF4-FFF2-40B4-BE49-F238E27FC236}">
              <a16:creationId xmlns:a16="http://schemas.microsoft.com/office/drawing/2014/main" id="{00000000-0008-0000-0000-000037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69" name="AutoShape 2">
          <a:extLst>
            <a:ext uri="{FF2B5EF4-FFF2-40B4-BE49-F238E27FC236}">
              <a16:creationId xmlns:a16="http://schemas.microsoft.com/office/drawing/2014/main" id="{00000000-0008-0000-0000-000038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70" name="AutoShape 2">
          <a:extLst>
            <a:ext uri="{FF2B5EF4-FFF2-40B4-BE49-F238E27FC236}">
              <a16:creationId xmlns:a16="http://schemas.microsoft.com/office/drawing/2014/main" id="{00000000-0008-0000-0000-000039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71" name="AutoShape 2">
          <a:extLst>
            <a:ext uri="{FF2B5EF4-FFF2-40B4-BE49-F238E27FC236}">
              <a16:creationId xmlns:a16="http://schemas.microsoft.com/office/drawing/2014/main" id="{00000000-0008-0000-0000-00003A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72" name="AutoShape 2">
          <a:extLst>
            <a:ext uri="{FF2B5EF4-FFF2-40B4-BE49-F238E27FC236}">
              <a16:creationId xmlns:a16="http://schemas.microsoft.com/office/drawing/2014/main" id="{00000000-0008-0000-0000-00003B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73" name="AutoShape 2">
          <a:extLst>
            <a:ext uri="{FF2B5EF4-FFF2-40B4-BE49-F238E27FC236}">
              <a16:creationId xmlns:a16="http://schemas.microsoft.com/office/drawing/2014/main" id="{00000000-0008-0000-0000-00003C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74" name="AutoShape 2">
          <a:extLst>
            <a:ext uri="{FF2B5EF4-FFF2-40B4-BE49-F238E27FC236}">
              <a16:creationId xmlns:a16="http://schemas.microsoft.com/office/drawing/2014/main" id="{00000000-0008-0000-0000-00003D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75" name="AutoShape 2">
          <a:extLst>
            <a:ext uri="{FF2B5EF4-FFF2-40B4-BE49-F238E27FC236}">
              <a16:creationId xmlns:a16="http://schemas.microsoft.com/office/drawing/2014/main" id="{00000000-0008-0000-0000-00003E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76" name="AutoShape 2">
          <a:extLst>
            <a:ext uri="{FF2B5EF4-FFF2-40B4-BE49-F238E27FC236}">
              <a16:creationId xmlns:a16="http://schemas.microsoft.com/office/drawing/2014/main" id="{00000000-0008-0000-0000-00003F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77" name="AutoShape 2">
          <a:extLst>
            <a:ext uri="{FF2B5EF4-FFF2-40B4-BE49-F238E27FC236}">
              <a16:creationId xmlns:a16="http://schemas.microsoft.com/office/drawing/2014/main" id="{00000000-0008-0000-0000-000040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78" name="AutoShape 2">
          <a:extLst>
            <a:ext uri="{FF2B5EF4-FFF2-40B4-BE49-F238E27FC236}">
              <a16:creationId xmlns:a16="http://schemas.microsoft.com/office/drawing/2014/main" id="{00000000-0008-0000-0000-000041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79" name="AutoShape 2">
          <a:extLst>
            <a:ext uri="{FF2B5EF4-FFF2-40B4-BE49-F238E27FC236}">
              <a16:creationId xmlns:a16="http://schemas.microsoft.com/office/drawing/2014/main" id="{00000000-0008-0000-0000-000042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80" name="AutoShape 2">
          <a:extLst>
            <a:ext uri="{FF2B5EF4-FFF2-40B4-BE49-F238E27FC236}">
              <a16:creationId xmlns:a16="http://schemas.microsoft.com/office/drawing/2014/main" id="{00000000-0008-0000-0000-000043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81" name="AutoShape 2">
          <a:extLst>
            <a:ext uri="{FF2B5EF4-FFF2-40B4-BE49-F238E27FC236}">
              <a16:creationId xmlns:a16="http://schemas.microsoft.com/office/drawing/2014/main" id="{00000000-0008-0000-0000-000044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82" name="AutoShape 2">
          <a:extLst>
            <a:ext uri="{FF2B5EF4-FFF2-40B4-BE49-F238E27FC236}">
              <a16:creationId xmlns:a16="http://schemas.microsoft.com/office/drawing/2014/main" id="{00000000-0008-0000-0000-000045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83" name="AutoShape 2">
          <a:extLst>
            <a:ext uri="{FF2B5EF4-FFF2-40B4-BE49-F238E27FC236}">
              <a16:creationId xmlns:a16="http://schemas.microsoft.com/office/drawing/2014/main" id="{00000000-0008-0000-0000-000046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84" name="AutoShape 2">
          <a:extLst>
            <a:ext uri="{FF2B5EF4-FFF2-40B4-BE49-F238E27FC236}">
              <a16:creationId xmlns:a16="http://schemas.microsoft.com/office/drawing/2014/main" id="{00000000-0008-0000-0000-000047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85" name="AutoShape 2">
          <a:extLst>
            <a:ext uri="{FF2B5EF4-FFF2-40B4-BE49-F238E27FC236}">
              <a16:creationId xmlns:a16="http://schemas.microsoft.com/office/drawing/2014/main" id="{00000000-0008-0000-0000-000048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086" name="AutoShape 2">
          <a:extLst>
            <a:ext uri="{FF2B5EF4-FFF2-40B4-BE49-F238E27FC236}">
              <a16:creationId xmlns:a16="http://schemas.microsoft.com/office/drawing/2014/main" id="{00000000-0008-0000-0000-000049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87" name="AutoShape 2">
          <a:extLst>
            <a:ext uri="{FF2B5EF4-FFF2-40B4-BE49-F238E27FC236}">
              <a16:creationId xmlns:a16="http://schemas.microsoft.com/office/drawing/2014/main" id="{00000000-0008-0000-0000-00004A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088" name="AutoShape 2">
          <a:extLst>
            <a:ext uri="{FF2B5EF4-FFF2-40B4-BE49-F238E27FC236}">
              <a16:creationId xmlns:a16="http://schemas.microsoft.com/office/drawing/2014/main" id="{00000000-0008-0000-0000-00004B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089" name="AutoShape 2">
          <a:extLst>
            <a:ext uri="{FF2B5EF4-FFF2-40B4-BE49-F238E27FC236}">
              <a16:creationId xmlns:a16="http://schemas.microsoft.com/office/drawing/2014/main" id="{00000000-0008-0000-0000-00004C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090" name="AutoShape 2">
          <a:extLst>
            <a:ext uri="{FF2B5EF4-FFF2-40B4-BE49-F238E27FC236}">
              <a16:creationId xmlns:a16="http://schemas.microsoft.com/office/drawing/2014/main" id="{00000000-0008-0000-0000-00004D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91" name="AutoShape 2">
          <a:extLst>
            <a:ext uri="{FF2B5EF4-FFF2-40B4-BE49-F238E27FC236}">
              <a16:creationId xmlns:a16="http://schemas.microsoft.com/office/drawing/2014/main" id="{00000000-0008-0000-0000-00004E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092" name="AutoShape 2">
          <a:extLst>
            <a:ext uri="{FF2B5EF4-FFF2-40B4-BE49-F238E27FC236}">
              <a16:creationId xmlns:a16="http://schemas.microsoft.com/office/drawing/2014/main" id="{00000000-0008-0000-0000-00004F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093" name="AutoShape 2">
          <a:extLst>
            <a:ext uri="{FF2B5EF4-FFF2-40B4-BE49-F238E27FC236}">
              <a16:creationId xmlns:a16="http://schemas.microsoft.com/office/drawing/2014/main" id="{00000000-0008-0000-0000-000050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94" name="AutoShape 2">
          <a:extLst>
            <a:ext uri="{FF2B5EF4-FFF2-40B4-BE49-F238E27FC236}">
              <a16:creationId xmlns:a16="http://schemas.microsoft.com/office/drawing/2014/main" id="{00000000-0008-0000-0000-000051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95" name="AutoShape 2">
          <a:extLst>
            <a:ext uri="{FF2B5EF4-FFF2-40B4-BE49-F238E27FC236}">
              <a16:creationId xmlns:a16="http://schemas.microsoft.com/office/drawing/2014/main" id="{00000000-0008-0000-0000-000052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096" name="AutoShape 2">
          <a:extLst>
            <a:ext uri="{FF2B5EF4-FFF2-40B4-BE49-F238E27FC236}">
              <a16:creationId xmlns:a16="http://schemas.microsoft.com/office/drawing/2014/main" id="{00000000-0008-0000-0000-000053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097" name="AutoShape 2">
          <a:extLst>
            <a:ext uri="{FF2B5EF4-FFF2-40B4-BE49-F238E27FC236}">
              <a16:creationId xmlns:a16="http://schemas.microsoft.com/office/drawing/2014/main" id="{00000000-0008-0000-0000-000054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098" name="AutoShape 2">
          <a:extLst>
            <a:ext uri="{FF2B5EF4-FFF2-40B4-BE49-F238E27FC236}">
              <a16:creationId xmlns:a16="http://schemas.microsoft.com/office/drawing/2014/main" id="{00000000-0008-0000-0000-000055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099" name="AutoShape 2">
          <a:extLst>
            <a:ext uri="{FF2B5EF4-FFF2-40B4-BE49-F238E27FC236}">
              <a16:creationId xmlns:a16="http://schemas.microsoft.com/office/drawing/2014/main" id="{00000000-0008-0000-0000-000056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100" name="AutoShape 2">
          <a:extLst>
            <a:ext uri="{FF2B5EF4-FFF2-40B4-BE49-F238E27FC236}">
              <a16:creationId xmlns:a16="http://schemas.microsoft.com/office/drawing/2014/main" id="{00000000-0008-0000-0000-000057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101" name="AutoShape 2">
          <a:extLst>
            <a:ext uri="{FF2B5EF4-FFF2-40B4-BE49-F238E27FC236}">
              <a16:creationId xmlns:a16="http://schemas.microsoft.com/office/drawing/2014/main" id="{00000000-0008-0000-0000-000058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02" name="AutoShape 2">
          <a:extLst>
            <a:ext uri="{FF2B5EF4-FFF2-40B4-BE49-F238E27FC236}">
              <a16:creationId xmlns:a16="http://schemas.microsoft.com/office/drawing/2014/main" id="{00000000-0008-0000-0000-000059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03" name="AutoShape 2">
          <a:extLst>
            <a:ext uri="{FF2B5EF4-FFF2-40B4-BE49-F238E27FC236}">
              <a16:creationId xmlns:a16="http://schemas.microsoft.com/office/drawing/2014/main" id="{00000000-0008-0000-0000-00005A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04" name="AutoShape 2">
          <a:extLst>
            <a:ext uri="{FF2B5EF4-FFF2-40B4-BE49-F238E27FC236}">
              <a16:creationId xmlns:a16="http://schemas.microsoft.com/office/drawing/2014/main" id="{00000000-0008-0000-0000-00005B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05" name="AutoShape 2">
          <a:extLst>
            <a:ext uri="{FF2B5EF4-FFF2-40B4-BE49-F238E27FC236}">
              <a16:creationId xmlns:a16="http://schemas.microsoft.com/office/drawing/2014/main" id="{00000000-0008-0000-0000-00005C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06" name="AutoShape 2">
          <a:extLst>
            <a:ext uri="{FF2B5EF4-FFF2-40B4-BE49-F238E27FC236}">
              <a16:creationId xmlns:a16="http://schemas.microsoft.com/office/drawing/2014/main" id="{00000000-0008-0000-0000-00005D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07" name="AutoShape 2">
          <a:extLst>
            <a:ext uri="{FF2B5EF4-FFF2-40B4-BE49-F238E27FC236}">
              <a16:creationId xmlns:a16="http://schemas.microsoft.com/office/drawing/2014/main" id="{00000000-0008-0000-0000-00005E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08" name="AutoShape 2">
          <a:extLst>
            <a:ext uri="{FF2B5EF4-FFF2-40B4-BE49-F238E27FC236}">
              <a16:creationId xmlns:a16="http://schemas.microsoft.com/office/drawing/2014/main" id="{00000000-0008-0000-0000-00005F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09" name="AutoShape 2">
          <a:extLst>
            <a:ext uri="{FF2B5EF4-FFF2-40B4-BE49-F238E27FC236}">
              <a16:creationId xmlns:a16="http://schemas.microsoft.com/office/drawing/2014/main" id="{00000000-0008-0000-0000-000060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10" name="AutoShape 2">
          <a:extLst>
            <a:ext uri="{FF2B5EF4-FFF2-40B4-BE49-F238E27FC236}">
              <a16:creationId xmlns:a16="http://schemas.microsoft.com/office/drawing/2014/main" id="{00000000-0008-0000-0000-000061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11" name="AutoShape 2">
          <a:extLst>
            <a:ext uri="{FF2B5EF4-FFF2-40B4-BE49-F238E27FC236}">
              <a16:creationId xmlns:a16="http://schemas.microsoft.com/office/drawing/2014/main" id="{00000000-0008-0000-0000-000062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12" name="AutoShape 2">
          <a:extLst>
            <a:ext uri="{FF2B5EF4-FFF2-40B4-BE49-F238E27FC236}">
              <a16:creationId xmlns:a16="http://schemas.microsoft.com/office/drawing/2014/main" id="{00000000-0008-0000-0000-000063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13" name="AutoShape 2">
          <a:extLst>
            <a:ext uri="{FF2B5EF4-FFF2-40B4-BE49-F238E27FC236}">
              <a16:creationId xmlns:a16="http://schemas.microsoft.com/office/drawing/2014/main" id="{00000000-0008-0000-0000-000064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14" name="AutoShape 2">
          <a:extLst>
            <a:ext uri="{FF2B5EF4-FFF2-40B4-BE49-F238E27FC236}">
              <a16:creationId xmlns:a16="http://schemas.microsoft.com/office/drawing/2014/main" id="{00000000-0008-0000-0000-000065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15" name="AutoShape 2">
          <a:extLst>
            <a:ext uri="{FF2B5EF4-FFF2-40B4-BE49-F238E27FC236}">
              <a16:creationId xmlns:a16="http://schemas.microsoft.com/office/drawing/2014/main" id="{00000000-0008-0000-0000-000066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16" name="AutoShape 2">
          <a:extLst>
            <a:ext uri="{FF2B5EF4-FFF2-40B4-BE49-F238E27FC236}">
              <a16:creationId xmlns:a16="http://schemas.microsoft.com/office/drawing/2014/main" id="{00000000-0008-0000-0000-000067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17" name="AutoShape 2">
          <a:extLst>
            <a:ext uri="{FF2B5EF4-FFF2-40B4-BE49-F238E27FC236}">
              <a16:creationId xmlns:a16="http://schemas.microsoft.com/office/drawing/2014/main" id="{00000000-0008-0000-0000-000068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18" name="AutoShape 2">
          <a:extLst>
            <a:ext uri="{FF2B5EF4-FFF2-40B4-BE49-F238E27FC236}">
              <a16:creationId xmlns:a16="http://schemas.microsoft.com/office/drawing/2014/main" id="{00000000-0008-0000-0000-000069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19" name="AutoShape 2">
          <a:extLst>
            <a:ext uri="{FF2B5EF4-FFF2-40B4-BE49-F238E27FC236}">
              <a16:creationId xmlns:a16="http://schemas.microsoft.com/office/drawing/2014/main" id="{00000000-0008-0000-0000-00006A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20" name="AutoShape 2">
          <a:extLst>
            <a:ext uri="{FF2B5EF4-FFF2-40B4-BE49-F238E27FC236}">
              <a16:creationId xmlns:a16="http://schemas.microsoft.com/office/drawing/2014/main" id="{00000000-0008-0000-0000-00006B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21" name="AutoShape 2">
          <a:extLst>
            <a:ext uri="{FF2B5EF4-FFF2-40B4-BE49-F238E27FC236}">
              <a16:creationId xmlns:a16="http://schemas.microsoft.com/office/drawing/2014/main" id="{00000000-0008-0000-0000-00006C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22" name="AutoShape 2">
          <a:extLst>
            <a:ext uri="{FF2B5EF4-FFF2-40B4-BE49-F238E27FC236}">
              <a16:creationId xmlns:a16="http://schemas.microsoft.com/office/drawing/2014/main" id="{00000000-0008-0000-0000-00006D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23" name="AutoShape 2">
          <a:extLst>
            <a:ext uri="{FF2B5EF4-FFF2-40B4-BE49-F238E27FC236}">
              <a16:creationId xmlns:a16="http://schemas.microsoft.com/office/drawing/2014/main" id="{00000000-0008-0000-0000-00006E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24" name="AutoShape 2">
          <a:extLst>
            <a:ext uri="{FF2B5EF4-FFF2-40B4-BE49-F238E27FC236}">
              <a16:creationId xmlns:a16="http://schemas.microsoft.com/office/drawing/2014/main" id="{00000000-0008-0000-0000-00006F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25" name="AutoShape 2">
          <a:extLst>
            <a:ext uri="{FF2B5EF4-FFF2-40B4-BE49-F238E27FC236}">
              <a16:creationId xmlns:a16="http://schemas.microsoft.com/office/drawing/2014/main" id="{00000000-0008-0000-0000-000070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26" name="AutoShape 2">
          <a:extLst>
            <a:ext uri="{FF2B5EF4-FFF2-40B4-BE49-F238E27FC236}">
              <a16:creationId xmlns:a16="http://schemas.microsoft.com/office/drawing/2014/main" id="{00000000-0008-0000-0000-000071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27" name="AutoShape 2">
          <a:extLst>
            <a:ext uri="{FF2B5EF4-FFF2-40B4-BE49-F238E27FC236}">
              <a16:creationId xmlns:a16="http://schemas.microsoft.com/office/drawing/2014/main" id="{00000000-0008-0000-0000-000072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28" name="AutoShape 2">
          <a:extLst>
            <a:ext uri="{FF2B5EF4-FFF2-40B4-BE49-F238E27FC236}">
              <a16:creationId xmlns:a16="http://schemas.microsoft.com/office/drawing/2014/main" id="{00000000-0008-0000-0000-000073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29" name="AutoShape 2">
          <a:extLst>
            <a:ext uri="{FF2B5EF4-FFF2-40B4-BE49-F238E27FC236}">
              <a16:creationId xmlns:a16="http://schemas.microsoft.com/office/drawing/2014/main" id="{00000000-0008-0000-0000-000074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30" name="AutoShape 2">
          <a:extLst>
            <a:ext uri="{FF2B5EF4-FFF2-40B4-BE49-F238E27FC236}">
              <a16:creationId xmlns:a16="http://schemas.microsoft.com/office/drawing/2014/main" id="{00000000-0008-0000-0000-000075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31" name="AutoShape 2">
          <a:extLst>
            <a:ext uri="{FF2B5EF4-FFF2-40B4-BE49-F238E27FC236}">
              <a16:creationId xmlns:a16="http://schemas.microsoft.com/office/drawing/2014/main" id="{00000000-0008-0000-0000-000076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32" name="AutoShape 2">
          <a:extLst>
            <a:ext uri="{FF2B5EF4-FFF2-40B4-BE49-F238E27FC236}">
              <a16:creationId xmlns:a16="http://schemas.microsoft.com/office/drawing/2014/main" id="{00000000-0008-0000-0000-000077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33" name="AutoShape 2">
          <a:extLst>
            <a:ext uri="{FF2B5EF4-FFF2-40B4-BE49-F238E27FC236}">
              <a16:creationId xmlns:a16="http://schemas.microsoft.com/office/drawing/2014/main" id="{00000000-0008-0000-0000-000078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34" name="AutoShape 2">
          <a:extLst>
            <a:ext uri="{FF2B5EF4-FFF2-40B4-BE49-F238E27FC236}">
              <a16:creationId xmlns:a16="http://schemas.microsoft.com/office/drawing/2014/main" id="{00000000-0008-0000-0000-000079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35" name="AutoShape 2">
          <a:extLst>
            <a:ext uri="{FF2B5EF4-FFF2-40B4-BE49-F238E27FC236}">
              <a16:creationId xmlns:a16="http://schemas.microsoft.com/office/drawing/2014/main" id="{00000000-0008-0000-0000-00007A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36" name="AutoShape 2">
          <a:extLst>
            <a:ext uri="{FF2B5EF4-FFF2-40B4-BE49-F238E27FC236}">
              <a16:creationId xmlns:a16="http://schemas.microsoft.com/office/drawing/2014/main" id="{00000000-0008-0000-0000-00007B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37" name="AutoShape 2">
          <a:extLst>
            <a:ext uri="{FF2B5EF4-FFF2-40B4-BE49-F238E27FC236}">
              <a16:creationId xmlns:a16="http://schemas.microsoft.com/office/drawing/2014/main" id="{00000000-0008-0000-0000-00007C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38" name="AutoShape 2">
          <a:extLst>
            <a:ext uri="{FF2B5EF4-FFF2-40B4-BE49-F238E27FC236}">
              <a16:creationId xmlns:a16="http://schemas.microsoft.com/office/drawing/2014/main" id="{00000000-0008-0000-0000-00007D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39" name="AutoShape 2">
          <a:extLst>
            <a:ext uri="{FF2B5EF4-FFF2-40B4-BE49-F238E27FC236}">
              <a16:creationId xmlns:a16="http://schemas.microsoft.com/office/drawing/2014/main" id="{00000000-0008-0000-0000-00007E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40" name="AutoShape 2">
          <a:extLst>
            <a:ext uri="{FF2B5EF4-FFF2-40B4-BE49-F238E27FC236}">
              <a16:creationId xmlns:a16="http://schemas.microsoft.com/office/drawing/2014/main" id="{00000000-0008-0000-0000-00007F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41" name="AutoShape 2">
          <a:extLst>
            <a:ext uri="{FF2B5EF4-FFF2-40B4-BE49-F238E27FC236}">
              <a16:creationId xmlns:a16="http://schemas.microsoft.com/office/drawing/2014/main" id="{00000000-0008-0000-0000-000080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42" name="AutoShape 2">
          <a:extLst>
            <a:ext uri="{FF2B5EF4-FFF2-40B4-BE49-F238E27FC236}">
              <a16:creationId xmlns:a16="http://schemas.microsoft.com/office/drawing/2014/main" id="{00000000-0008-0000-0000-000081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43" name="AutoShape 2">
          <a:extLst>
            <a:ext uri="{FF2B5EF4-FFF2-40B4-BE49-F238E27FC236}">
              <a16:creationId xmlns:a16="http://schemas.microsoft.com/office/drawing/2014/main" id="{00000000-0008-0000-0000-000082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44" name="AutoShape 2">
          <a:extLst>
            <a:ext uri="{FF2B5EF4-FFF2-40B4-BE49-F238E27FC236}">
              <a16:creationId xmlns:a16="http://schemas.microsoft.com/office/drawing/2014/main" id="{00000000-0008-0000-0000-000083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45" name="AutoShape 2">
          <a:extLst>
            <a:ext uri="{FF2B5EF4-FFF2-40B4-BE49-F238E27FC236}">
              <a16:creationId xmlns:a16="http://schemas.microsoft.com/office/drawing/2014/main" id="{00000000-0008-0000-0000-000084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46" name="AutoShape 2">
          <a:extLst>
            <a:ext uri="{FF2B5EF4-FFF2-40B4-BE49-F238E27FC236}">
              <a16:creationId xmlns:a16="http://schemas.microsoft.com/office/drawing/2014/main" id="{00000000-0008-0000-0000-000085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47" name="AutoShape 2">
          <a:extLst>
            <a:ext uri="{FF2B5EF4-FFF2-40B4-BE49-F238E27FC236}">
              <a16:creationId xmlns:a16="http://schemas.microsoft.com/office/drawing/2014/main" id="{00000000-0008-0000-0000-000086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48" name="AutoShape 2">
          <a:extLst>
            <a:ext uri="{FF2B5EF4-FFF2-40B4-BE49-F238E27FC236}">
              <a16:creationId xmlns:a16="http://schemas.microsoft.com/office/drawing/2014/main" id="{00000000-0008-0000-0000-000087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49" name="AutoShape 2">
          <a:extLst>
            <a:ext uri="{FF2B5EF4-FFF2-40B4-BE49-F238E27FC236}">
              <a16:creationId xmlns:a16="http://schemas.microsoft.com/office/drawing/2014/main" id="{00000000-0008-0000-0000-000088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50" name="AutoShape 2">
          <a:extLst>
            <a:ext uri="{FF2B5EF4-FFF2-40B4-BE49-F238E27FC236}">
              <a16:creationId xmlns:a16="http://schemas.microsoft.com/office/drawing/2014/main" id="{00000000-0008-0000-0000-000089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151" name="AutoShape 2">
          <a:extLst>
            <a:ext uri="{FF2B5EF4-FFF2-40B4-BE49-F238E27FC236}">
              <a16:creationId xmlns:a16="http://schemas.microsoft.com/office/drawing/2014/main" id="{00000000-0008-0000-0000-00008A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152" name="AutoShape 2">
          <a:extLst>
            <a:ext uri="{FF2B5EF4-FFF2-40B4-BE49-F238E27FC236}">
              <a16:creationId xmlns:a16="http://schemas.microsoft.com/office/drawing/2014/main" id="{00000000-0008-0000-0000-00008B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153" name="AutoShape 2">
          <a:extLst>
            <a:ext uri="{FF2B5EF4-FFF2-40B4-BE49-F238E27FC236}">
              <a16:creationId xmlns:a16="http://schemas.microsoft.com/office/drawing/2014/main" id="{00000000-0008-0000-0000-00008C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54" name="AutoShape 2">
          <a:extLst>
            <a:ext uri="{FF2B5EF4-FFF2-40B4-BE49-F238E27FC236}">
              <a16:creationId xmlns:a16="http://schemas.microsoft.com/office/drawing/2014/main" id="{00000000-0008-0000-0000-00008D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155" name="AutoShape 2">
          <a:extLst>
            <a:ext uri="{FF2B5EF4-FFF2-40B4-BE49-F238E27FC236}">
              <a16:creationId xmlns:a16="http://schemas.microsoft.com/office/drawing/2014/main" id="{00000000-0008-0000-0000-00008E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156" name="AutoShape 2">
          <a:extLst>
            <a:ext uri="{FF2B5EF4-FFF2-40B4-BE49-F238E27FC236}">
              <a16:creationId xmlns:a16="http://schemas.microsoft.com/office/drawing/2014/main" id="{00000000-0008-0000-0000-00008F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57" name="AutoShape 2">
          <a:extLst>
            <a:ext uri="{FF2B5EF4-FFF2-40B4-BE49-F238E27FC236}">
              <a16:creationId xmlns:a16="http://schemas.microsoft.com/office/drawing/2014/main" id="{00000000-0008-0000-0000-000090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58" name="AutoShape 2">
          <a:extLst>
            <a:ext uri="{FF2B5EF4-FFF2-40B4-BE49-F238E27FC236}">
              <a16:creationId xmlns:a16="http://schemas.microsoft.com/office/drawing/2014/main" id="{00000000-0008-0000-0000-000091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159" name="AutoShape 2">
          <a:extLst>
            <a:ext uri="{FF2B5EF4-FFF2-40B4-BE49-F238E27FC236}">
              <a16:creationId xmlns:a16="http://schemas.microsoft.com/office/drawing/2014/main" id="{00000000-0008-0000-0000-000092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160" name="AutoShape 2">
          <a:extLst>
            <a:ext uri="{FF2B5EF4-FFF2-40B4-BE49-F238E27FC236}">
              <a16:creationId xmlns:a16="http://schemas.microsoft.com/office/drawing/2014/main" id="{00000000-0008-0000-0000-000093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68579</xdr:rowOff>
    </xdr:to>
    <xdr:sp macro="" textlink="">
      <xdr:nvSpPr>
        <xdr:cNvPr id="6161" name="AutoShape 2">
          <a:extLst>
            <a:ext uri="{FF2B5EF4-FFF2-40B4-BE49-F238E27FC236}">
              <a16:creationId xmlns:a16="http://schemas.microsoft.com/office/drawing/2014/main" id="{00000000-0008-0000-0000-000094040000}"/>
            </a:ext>
          </a:extLst>
        </xdr:cNvPr>
        <xdr:cNvSpPr>
          <a:spLocks noChangeAspect="1" noChangeArrowheads="1"/>
        </xdr:cNvSpPr>
      </xdr:nvSpPr>
      <xdr:spPr bwMode="auto">
        <a:xfrm>
          <a:off x="504825" y="2508504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62" name="AutoShape 2">
          <a:extLst>
            <a:ext uri="{FF2B5EF4-FFF2-40B4-BE49-F238E27FC236}">
              <a16:creationId xmlns:a16="http://schemas.microsoft.com/office/drawing/2014/main" id="{00000000-0008-0000-0000-000095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163" name="AutoShape 2">
          <a:extLst>
            <a:ext uri="{FF2B5EF4-FFF2-40B4-BE49-F238E27FC236}">
              <a16:creationId xmlns:a16="http://schemas.microsoft.com/office/drawing/2014/main" id="{00000000-0008-0000-0000-000096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87629</xdr:rowOff>
    </xdr:to>
    <xdr:sp macro="" textlink="">
      <xdr:nvSpPr>
        <xdr:cNvPr id="6164" name="AutoShape 2">
          <a:extLst>
            <a:ext uri="{FF2B5EF4-FFF2-40B4-BE49-F238E27FC236}">
              <a16:creationId xmlns:a16="http://schemas.microsoft.com/office/drawing/2014/main" id="{00000000-0008-0000-0000-000097040000}"/>
            </a:ext>
          </a:extLst>
        </xdr:cNvPr>
        <xdr:cNvSpPr>
          <a:spLocks noChangeAspect="1" noChangeArrowheads="1"/>
        </xdr:cNvSpPr>
      </xdr:nvSpPr>
      <xdr:spPr bwMode="auto">
        <a:xfrm>
          <a:off x="504825" y="2508504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65" name="AutoShape 2">
          <a:extLst>
            <a:ext uri="{FF2B5EF4-FFF2-40B4-BE49-F238E27FC236}">
              <a16:creationId xmlns:a16="http://schemas.microsoft.com/office/drawing/2014/main" id="{00000000-0008-0000-0000-000098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66" name="AutoShape 2">
          <a:extLst>
            <a:ext uri="{FF2B5EF4-FFF2-40B4-BE49-F238E27FC236}">
              <a16:creationId xmlns:a16="http://schemas.microsoft.com/office/drawing/2014/main" id="{00000000-0008-0000-0000-000099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67" name="AutoShape 2">
          <a:extLst>
            <a:ext uri="{FF2B5EF4-FFF2-40B4-BE49-F238E27FC236}">
              <a16:creationId xmlns:a16="http://schemas.microsoft.com/office/drawing/2014/main" id="{00000000-0008-0000-0000-00009A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68" name="AutoShape 2">
          <a:extLst>
            <a:ext uri="{FF2B5EF4-FFF2-40B4-BE49-F238E27FC236}">
              <a16:creationId xmlns:a16="http://schemas.microsoft.com/office/drawing/2014/main" id="{00000000-0008-0000-0000-00009B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69" name="AutoShape 2">
          <a:extLst>
            <a:ext uri="{FF2B5EF4-FFF2-40B4-BE49-F238E27FC236}">
              <a16:creationId xmlns:a16="http://schemas.microsoft.com/office/drawing/2014/main" id="{00000000-0008-0000-0000-00009C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70" name="AutoShape 2">
          <a:extLst>
            <a:ext uri="{FF2B5EF4-FFF2-40B4-BE49-F238E27FC236}">
              <a16:creationId xmlns:a16="http://schemas.microsoft.com/office/drawing/2014/main" id="{00000000-0008-0000-0000-00009D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71" name="AutoShape 2">
          <a:extLst>
            <a:ext uri="{FF2B5EF4-FFF2-40B4-BE49-F238E27FC236}">
              <a16:creationId xmlns:a16="http://schemas.microsoft.com/office/drawing/2014/main" id="{00000000-0008-0000-0000-00009E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72" name="AutoShape 2">
          <a:extLst>
            <a:ext uri="{FF2B5EF4-FFF2-40B4-BE49-F238E27FC236}">
              <a16:creationId xmlns:a16="http://schemas.microsoft.com/office/drawing/2014/main" id="{00000000-0008-0000-0000-00009F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73" name="AutoShape 2">
          <a:extLst>
            <a:ext uri="{FF2B5EF4-FFF2-40B4-BE49-F238E27FC236}">
              <a16:creationId xmlns:a16="http://schemas.microsoft.com/office/drawing/2014/main" id="{00000000-0008-0000-0000-0000A0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74" name="AutoShape 2">
          <a:extLst>
            <a:ext uri="{FF2B5EF4-FFF2-40B4-BE49-F238E27FC236}">
              <a16:creationId xmlns:a16="http://schemas.microsoft.com/office/drawing/2014/main" id="{00000000-0008-0000-0000-0000A1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75" name="AutoShape 2">
          <a:extLst>
            <a:ext uri="{FF2B5EF4-FFF2-40B4-BE49-F238E27FC236}">
              <a16:creationId xmlns:a16="http://schemas.microsoft.com/office/drawing/2014/main" id="{00000000-0008-0000-0000-0000A2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76" name="AutoShape 2">
          <a:extLst>
            <a:ext uri="{FF2B5EF4-FFF2-40B4-BE49-F238E27FC236}">
              <a16:creationId xmlns:a16="http://schemas.microsoft.com/office/drawing/2014/main" id="{00000000-0008-0000-0000-0000A3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77" name="AutoShape 2">
          <a:extLst>
            <a:ext uri="{FF2B5EF4-FFF2-40B4-BE49-F238E27FC236}">
              <a16:creationId xmlns:a16="http://schemas.microsoft.com/office/drawing/2014/main" id="{00000000-0008-0000-0000-0000A4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78" name="AutoShape 2">
          <a:extLst>
            <a:ext uri="{FF2B5EF4-FFF2-40B4-BE49-F238E27FC236}">
              <a16:creationId xmlns:a16="http://schemas.microsoft.com/office/drawing/2014/main" id="{00000000-0008-0000-0000-0000A5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79" name="AutoShape 2">
          <a:extLst>
            <a:ext uri="{FF2B5EF4-FFF2-40B4-BE49-F238E27FC236}">
              <a16:creationId xmlns:a16="http://schemas.microsoft.com/office/drawing/2014/main" id="{00000000-0008-0000-0000-0000A6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80" name="AutoShape 2">
          <a:extLst>
            <a:ext uri="{FF2B5EF4-FFF2-40B4-BE49-F238E27FC236}">
              <a16:creationId xmlns:a16="http://schemas.microsoft.com/office/drawing/2014/main" id="{00000000-0008-0000-0000-0000A7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81" name="AutoShape 2">
          <a:extLst>
            <a:ext uri="{FF2B5EF4-FFF2-40B4-BE49-F238E27FC236}">
              <a16:creationId xmlns:a16="http://schemas.microsoft.com/office/drawing/2014/main" id="{00000000-0008-0000-0000-0000A8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82" name="AutoShape 2">
          <a:extLst>
            <a:ext uri="{FF2B5EF4-FFF2-40B4-BE49-F238E27FC236}">
              <a16:creationId xmlns:a16="http://schemas.microsoft.com/office/drawing/2014/main" id="{00000000-0008-0000-0000-0000A9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83" name="AutoShape 2">
          <a:extLst>
            <a:ext uri="{FF2B5EF4-FFF2-40B4-BE49-F238E27FC236}">
              <a16:creationId xmlns:a16="http://schemas.microsoft.com/office/drawing/2014/main" id="{00000000-0008-0000-0000-0000AA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84" name="AutoShape 2">
          <a:extLst>
            <a:ext uri="{FF2B5EF4-FFF2-40B4-BE49-F238E27FC236}">
              <a16:creationId xmlns:a16="http://schemas.microsoft.com/office/drawing/2014/main" id="{00000000-0008-0000-0000-0000AB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85" name="AutoShape 2">
          <a:extLst>
            <a:ext uri="{FF2B5EF4-FFF2-40B4-BE49-F238E27FC236}">
              <a16:creationId xmlns:a16="http://schemas.microsoft.com/office/drawing/2014/main" id="{00000000-0008-0000-0000-0000AC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86" name="AutoShape 2">
          <a:extLst>
            <a:ext uri="{FF2B5EF4-FFF2-40B4-BE49-F238E27FC236}">
              <a16:creationId xmlns:a16="http://schemas.microsoft.com/office/drawing/2014/main" id="{00000000-0008-0000-0000-0000AD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87" name="AutoShape 2">
          <a:extLst>
            <a:ext uri="{FF2B5EF4-FFF2-40B4-BE49-F238E27FC236}">
              <a16:creationId xmlns:a16="http://schemas.microsoft.com/office/drawing/2014/main" id="{00000000-0008-0000-0000-0000AE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88" name="AutoShape 2">
          <a:extLst>
            <a:ext uri="{FF2B5EF4-FFF2-40B4-BE49-F238E27FC236}">
              <a16:creationId xmlns:a16="http://schemas.microsoft.com/office/drawing/2014/main" id="{00000000-0008-0000-0000-0000AF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89" name="AutoShape 2">
          <a:extLst>
            <a:ext uri="{FF2B5EF4-FFF2-40B4-BE49-F238E27FC236}">
              <a16:creationId xmlns:a16="http://schemas.microsoft.com/office/drawing/2014/main" id="{00000000-0008-0000-0000-0000B0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90" name="AutoShape 2">
          <a:extLst>
            <a:ext uri="{FF2B5EF4-FFF2-40B4-BE49-F238E27FC236}">
              <a16:creationId xmlns:a16="http://schemas.microsoft.com/office/drawing/2014/main" id="{00000000-0008-0000-0000-0000B1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91" name="AutoShape 2">
          <a:extLst>
            <a:ext uri="{FF2B5EF4-FFF2-40B4-BE49-F238E27FC236}">
              <a16:creationId xmlns:a16="http://schemas.microsoft.com/office/drawing/2014/main" id="{00000000-0008-0000-0000-0000B2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78104</xdr:rowOff>
    </xdr:to>
    <xdr:sp macro="" textlink="">
      <xdr:nvSpPr>
        <xdr:cNvPr id="6192" name="AutoShape 2">
          <a:extLst>
            <a:ext uri="{FF2B5EF4-FFF2-40B4-BE49-F238E27FC236}">
              <a16:creationId xmlns:a16="http://schemas.microsoft.com/office/drawing/2014/main" id="{00000000-0008-0000-0000-0000B3040000}"/>
            </a:ext>
          </a:extLst>
        </xdr:cNvPr>
        <xdr:cNvSpPr>
          <a:spLocks noChangeAspect="1" noChangeArrowheads="1"/>
        </xdr:cNvSpPr>
      </xdr:nvSpPr>
      <xdr:spPr bwMode="auto">
        <a:xfrm>
          <a:off x="504825" y="2508504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93" name="AutoShape 2">
          <a:extLst>
            <a:ext uri="{FF2B5EF4-FFF2-40B4-BE49-F238E27FC236}">
              <a16:creationId xmlns:a16="http://schemas.microsoft.com/office/drawing/2014/main" id="{00000000-0008-0000-0000-0000B4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94" name="AutoShape 2">
          <a:extLst>
            <a:ext uri="{FF2B5EF4-FFF2-40B4-BE49-F238E27FC236}">
              <a16:creationId xmlns:a16="http://schemas.microsoft.com/office/drawing/2014/main" id="{00000000-0008-0000-0000-0000B5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95" name="AutoShape 2">
          <a:extLst>
            <a:ext uri="{FF2B5EF4-FFF2-40B4-BE49-F238E27FC236}">
              <a16:creationId xmlns:a16="http://schemas.microsoft.com/office/drawing/2014/main" id="{00000000-0008-0000-0000-0000B6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106679</xdr:rowOff>
    </xdr:to>
    <xdr:sp macro="" textlink="">
      <xdr:nvSpPr>
        <xdr:cNvPr id="6196" name="AutoShape 2">
          <a:extLst>
            <a:ext uri="{FF2B5EF4-FFF2-40B4-BE49-F238E27FC236}">
              <a16:creationId xmlns:a16="http://schemas.microsoft.com/office/drawing/2014/main" id="{00000000-0008-0000-0000-0000B7040000}"/>
            </a:ext>
          </a:extLst>
        </xdr:cNvPr>
        <xdr:cNvSpPr>
          <a:spLocks noChangeAspect="1" noChangeArrowheads="1"/>
        </xdr:cNvSpPr>
      </xdr:nvSpPr>
      <xdr:spPr bwMode="auto">
        <a:xfrm>
          <a:off x="504825" y="2508504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97" name="AutoShape 2">
          <a:extLst>
            <a:ext uri="{FF2B5EF4-FFF2-40B4-BE49-F238E27FC236}">
              <a16:creationId xmlns:a16="http://schemas.microsoft.com/office/drawing/2014/main" id="{00000000-0008-0000-0000-0000B8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98" name="AutoShape 2">
          <a:extLst>
            <a:ext uri="{FF2B5EF4-FFF2-40B4-BE49-F238E27FC236}">
              <a16:creationId xmlns:a16="http://schemas.microsoft.com/office/drawing/2014/main" id="{00000000-0008-0000-0000-0000B9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199" name="AutoShape 2">
          <a:extLst>
            <a:ext uri="{FF2B5EF4-FFF2-40B4-BE49-F238E27FC236}">
              <a16:creationId xmlns:a16="http://schemas.microsoft.com/office/drawing/2014/main" id="{00000000-0008-0000-0000-0000BA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00" name="AutoShape 2">
          <a:extLst>
            <a:ext uri="{FF2B5EF4-FFF2-40B4-BE49-F238E27FC236}">
              <a16:creationId xmlns:a16="http://schemas.microsoft.com/office/drawing/2014/main" id="{00000000-0008-0000-0000-0000BB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01" name="AutoShape 2">
          <a:extLst>
            <a:ext uri="{FF2B5EF4-FFF2-40B4-BE49-F238E27FC236}">
              <a16:creationId xmlns:a16="http://schemas.microsoft.com/office/drawing/2014/main" id="{00000000-0008-0000-0000-0000BC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02" name="AutoShape 2">
          <a:extLst>
            <a:ext uri="{FF2B5EF4-FFF2-40B4-BE49-F238E27FC236}">
              <a16:creationId xmlns:a16="http://schemas.microsoft.com/office/drawing/2014/main" id="{00000000-0008-0000-0000-0000BD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03" name="AutoShape 2">
          <a:extLst>
            <a:ext uri="{FF2B5EF4-FFF2-40B4-BE49-F238E27FC236}">
              <a16:creationId xmlns:a16="http://schemas.microsoft.com/office/drawing/2014/main" id="{00000000-0008-0000-0000-0000BE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04" name="AutoShape 2">
          <a:extLst>
            <a:ext uri="{FF2B5EF4-FFF2-40B4-BE49-F238E27FC236}">
              <a16:creationId xmlns:a16="http://schemas.microsoft.com/office/drawing/2014/main" id="{00000000-0008-0000-0000-0000BF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05" name="AutoShape 2">
          <a:extLst>
            <a:ext uri="{FF2B5EF4-FFF2-40B4-BE49-F238E27FC236}">
              <a16:creationId xmlns:a16="http://schemas.microsoft.com/office/drawing/2014/main" id="{00000000-0008-0000-0000-0000C0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06" name="AutoShape 2">
          <a:extLst>
            <a:ext uri="{FF2B5EF4-FFF2-40B4-BE49-F238E27FC236}">
              <a16:creationId xmlns:a16="http://schemas.microsoft.com/office/drawing/2014/main" id="{00000000-0008-0000-0000-0000C1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07" name="AutoShape 2">
          <a:extLst>
            <a:ext uri="{FF2B5EF4-FFF2-40B4-BE49-F238E27FC236}">
              <a16:creationId xmlns:a16="http://schemas.microsoft.com/office/drawing/2014/main" id="{00000000-0008-0000-0000-0000C2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08" name="AutoShape 2">
          <a:extLst>
            <a:ext uri="{FF2B5EF4-FFF2-40B4-BE49-F238E27FC236}">
              <a16:creationId xmlns:a16="http://schemas.microsoft.com/office/drawing/2014/main" id="{00000000-0008-0000-0000-0000C3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09" name="AutoShape 2">
          <a:extLst>
            <a:ext uri="{FF2B5EF4-FFF2-40B4-BE49-F238E27FC236}">
              <a16:creationId xmlns:a16="http://schemas.microsoft.com/office/drawing/2014/main" id="{00000000-0008-0000-0000-0000C4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10" name="AutoShape 2">
          <a:extLst>
            <a:ext uri="{FF2B5EF4-FFF2-40B4-BE49-F238E27FC236}">
              <a16:creationId xmlns:a16="http://schemas.microsoft.com/office/drawing/2014/main" id="{00000000-0008-0000-0000-0000C5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504825</xdr:colOff>
      <xdr:row>541</xdr:row>
      <xdr:rowOff>0</xdr:rowOff>
    </xdr:from>
    <xdr:to>
      <xdr:col>1</xdr:col>
      <xdr:colOff>266700</xdr:colOff>
      <xdr:row>542</xdr:row>
      <xdr:rowOff>49529</xdr:rowOff>
    </xdr:to>
    <xdr:sp macro="" textlink="">
      <xdr:nvSpPr>
        <xdr:cNvPr id="6211" name="AutoShape 2">
          <a:extLst>
            <a:ext uri="{FF2B5EF4-FFF2-40B4-BE49-F238E27FC236}">
              <a16:creationId xmlns:a16="http://schemas.microsoft.com/office/drawing/2014/main" id="{00000000-0008-0000-0000-0000C6040000}"/>
            </a:ext>
          </a:extLst>
        </xdr:cNvPr>
        <xdr:cNvSpPr>
          <a:spLocks noChangeAspect="1" noChangeArrowheads="1"/>
        </xdr:cNvSpPr>
      </xdr:nvSpPr>
      <xdr:spPr bwMode="auto">
        <a:xfrm>
          <a:off x="504825" y="2508504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495300</xdr:colOff>
      <xdr:row>541</xdr:row>
      <xdr:rowOff>0</xdr:rowOff>
    </xdr:from>
    <xdr:to>
      <xdr:col>1</xdr:col>
      <xdr:colOff>257175</xdr:colOff>
      <xdr:row>546</xdr:row>
      <xdr:rowOff>127634</xdr:rowOff>
    </xdr:to>
    <xdr:sp macro="" textlink="">
      <xdr:nvSpPr>
        <xdr:cNvPr id="6212" name="AutoShape 2">
          <a:extLst>
            <a:ext uri="{FF2B5EF4-FFF2-40B4-BE49-F238E27FC236}">
              <a16:creationId xmlns:a16="http://schemas.microsoft.com/office/drawing/2014/main" id="{00000000-0008-0000-0000-0000C7040000}"/>
            </a:ext>
          </a:extLst>
        </xdr:cNvPr>
        <xdr:cNvSpPr>
          <a:spLocks noChangeAspect="1" noChangeArrowheads="1"/>
        </xdr:cNvSpPr>
      </xdr:nvSpPr>
      <xdr:spPr bwMode="auto">
        <a:xfrm>
          <a:off x="495300" y="25715595"/>
          <a:ext cx="455295" cy="6610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13" name="AutoShape 2">
          <a:extLst>
            <a:ext uri="{FF2B5EF4-FFF2-40B4-BE49-F238E27FC236}">
              <a16:creationId xmlns:a16="http://schemas.microsoft.com/office/drawing/2014/main" id="{00000000-0008-0000-0000-0000C804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14" name="AutoShape 2">
          <a:extLst>
            <a:ext uri="{FF2B5EF4-FFF2-40B4-BE49-F238E27FC236}">
              <a16:creationId xmlns:a16="http://schemas.microsoft.com/office/drawing/2014/main" id="{00000000-0008-0000-0000-0000C904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70311</xdr:rowOff>
    </xdr:to>
    <xdr:sp macro="" textlink="">
      <xdr:nvSpPr>
        <xdr:cNvPr id="6215" name="AutoShape 2">
          <a:extLst>
            <a:ext uri="{FF2B5EF4-FFF2-40B4-BE49-F238E27FC236}">
              <a16:creationId xmlns:a16="http://schemas.microsoft.com/office/drawing/2014/main" id="{00000000-0008-0000-0000-0000CA040000}"/>
            </a:ext>
          </a:extLst>
        </xdr:cNvPr>
        <xdr:cNvSpPr>
          <a:spLocks noChangeAspect="1" noChangeArrowheads="1"/>
        </xdr:cNvSpPr>
      </xdr:nvSpPr>
      <xdr:spPr bwMode="auto">
        <a:xfrm>
          <a:off x="502920" y="826008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70311</xdr:rowOff>
    </xdr:to>
    <xdr:sp macro="" textlink="">
      <xdr:nvSpPr>
        <xdr:cNvPr id="6216" name="AutoShape 2">
          <a:extLst>
            <a:ext uri="{FF2B5EF4-FFF2-40B4-BE49-F238E27FC236}">
              <a16:creationId xmlns:a16="http://schemas.microsoft.com/office/drawing/2014/main" id="{00000000-0008-0000-0000-0000CB040000}"/>
            </a:ext>
          </a:extLst>
        </xdr:cNvPr>
        <xdr:cNvSpPr>
          <a:spLocks noChangeAspect="1" noChangeArrowheads="1"/>
        </xdr:cNvSpPr>
      </xdr:nvSpPr>
      <xdr:spPr bwMode="auto">
        <a:xfrm>
          <a:off x="502920" y="826008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17" name="AutoShape 2">
          <a:extLst>
            <a:ext uri="{FF2B5EF4-FFF2-40B4-BE49-F238E27FC236}">
              <a16:creationId xmlns:a16="http://schemas.microsoft.com/office/drawing/2014/main" id="{00000000-0008-0000-0000-0000CC04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18" name="AutoShape 2">
          <a:extLst>
            <a:ext uri="{FF2B5EF4-FFF2-40B4-BE49-F238E27FC236}">
              <a16:creationId xmlns:a16="http://schemas.microsoft.com/office/drawing/2014/main" id="{00000000-0008-0000-0000-0000CD04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19" name="AutoShape 2">
          <a:extLst>
            <a:ext uri="{FF2B5EF4-FFF2-40B4-BE49-F238E27FC236}">
              <a16:creationId xmlns:a16="http://schemas.microsoft.com/office/drawing/2014/main" id="{00000000-0008-0000-0000-0000CE04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20" name="AutoShape 2">
          <a:extLst>
            <a:ext uri="{FF2B5EF4-FFF2-40B4-BE49-F238E27FC236}">
              <a16:creationId xmlns:a16="http://schemas.microsoft.com/office/drawing/2014/main" id="{00000000-0008-0000-0000-0000CF04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21" name="AutoShape 2">
          <a:extLst>
            <a:ext uri="{FF2B5EF4-FFF2-40B4-BE49-F238E27FC236}">
              <a16:creationId xmlns:a16="http://schemas.microsoft.com/office/drawing/2014/main" id="{00000000-0008-0000-0000-0000D004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22" name="AutoShape 2">
          <a:extLst>
            <a:ext uri="{FF2B5EF4-FFF2-40B4-BE49-F238E27FC236}">
              <a16:creationId xmlns:a16="http://schemas.microsoft.com/office/drawing/2014/main" id="{00000000-0008-0000-0000-0000D104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70311</xdr:rowOff>
    </xdr:to>
    <xdr:sp macro="" textlink="">
      <xdr:nvSpPr>
        <xdr:cNvPr id="6223" name="AutoShape 2">
          <a:extLst>
            <a:ext uri="{FF2B5EF4-FFF2-40B4-BE49-F238E27FC236}">
              <a16:creationId xmlns:a16="http://schemas.microsoft.com/office/drawing/2014/main" id="{00000000-0008-0000-0000-0000D2040000}"/>
            </a:ext>
          </a:extLst>
        </xdr:cNvPr>
        <xdr:cNvSpPr>
          <a:spLocks noChangeAspect="1" noChangeArrowheads="1"/>
        </xdr:cNvSpPr>
      </xdr:nvSpPr>
      <xdr:spPr bwMode="auto">
        <a:xfrm>
          <a:off x="502920" y="826008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70311</xdr:rowOff>
    </xdr:to>
    <xdr:sp macro="" textlink="">
      <xdr:nvSpPr>
        <xdr:cNvPr id="6224" name="AutoShape 2">
          <a:extLst>
            <a:ext uri="{FF2B5EF4-FFF2-40B4-BE49-F238E27FC236}">
              <a16:creationId xmlns:a16="http://schemas.microsoft.com/office/drawing/2014/main" id="{00000000-0008-0000-0000-0000D3040000}"/>
            </a:ext>
          </a:extLst>
        </xdr:cNvPr>
        <xdr:cNvSpPr>
          <a:spLocks noChangeAspect="1" noChangeArrowheads="1"/>
        </xdr:cNvSpPr>
      </xdr:nvSpPr>
      <xdr:spPr bwMode="auto">
        <a:xfrm>
          <a:off x="502920" y="826008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25" name="AutoShape 2">
          <a:extLst>
            <a:ext uri="{FF2B5EF4-FFF2-40B4-BE49-F238E27FC236}">
              <a16:creationId xmlns:a16="http://schemas.microsoft.com/office/drawing/2014/main" id="{00000000-0008-0000-0000-0000D404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26" name="AutoShape 2">
          <a:extLst>
            <a:ext uri="{FF2B5EF4-FFF2-40B4-BE49-F238E27FC236}">
              <a16:creationId xmlns:a16="http://schemas.microsoft.com/office/drawing/2014/main" id="{00000000-0008-0000-0000-0000D504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27" name="AutoShape 2">
          <a:extLst>
            <a:ext uri="{FF2B5EF4-FFF2-40B4-BE49-F238E27FC236}">
              <a16:creationId xmlns:a16="http://schemas.microsoft.com/office/drawing/2014/main" id="{00000000-0008-0000-0000-0000D604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28" name="AutoShape 2">
          <a:extLst>
            <a:ext uri="{FF2B5EF4-FFF2-40B4-BE49-F238E27FC236}">
              <a16:creationId xmlns:a16="http://schemas.microsoft.com/office/drawing/2014/main" id="{00000000-0008-0000-0000-0000D704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229" name="AutoShape 2">
          <a:extLst>
            <a:ext uri="{FF2B5EF4-FFF2-40B4-BE49-F238E27FC236}">
              <a16:creationId xmlns:a16="http://schemas.microsoft.com/office/drawing/2014/main" id="{00000000-0008-0000-0000-0000D804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230" name="AutoShape 2">
          <a:extLst>
            <a:ext uri="{FF2B5EF4-FFF2-40B4-BE49-F238E27FC236}">
              <a16:creationId xmlns:a16="http://schemas.microsoft.com/office/drawing/2014/main" id="{00000000-0008-0000-0000-0000D904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75162</xdr:rowOff>
    </xdr:to>
    <xdr:sp macro="" textlink="">
      <xdr:nvSpPr>
        <xdr:cNvPr id="6231" name="AutoShape 2">
          <a:extLst>
            <a:ext uri="{FF2B5EF4-FFF2-40B4-BE49-F238E27FC236}">
              <a16:creationId xmlns:a16="http://schemas.microsoft.com/office/drawing/2014/main" id="{00000000-0008-0000-0000-0000DA040000}"/>
            </a:ext>
          </a:extLst>
        </xdr:cNvPr>
        <xdr:cNvSpPr>
          <a:spLocks noChangeAspect="1" noChangeArrowheads="1"/>
        </xdr:cNvSpPr>
      </xdr:nvSpPr>
      <xdr:spPr bwMode="auto">
        <a:xfrm>
          <a:off x="502920" y="826008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75162</xdr:rowOff>
    </xdr:to>
    <xdr:sp macro="" textlink="">
      <xdr:nvSpPr>
        <xdr:cNvPr id="6232" name="AutoShape 2">
          <a:extLst>
            <a:ext uri="{FF2B5EF4-FFF2-40B4-BE49-F238E27FC236}">
              <a16:creationId xmlns:a16="http://schemas.microsoft.com/office/drawing/2014/main" id="{00000000-0008-0000-0000-0000DB040000}"/>
            </a:ext>
          </a:extLst>
        </xdr:cNvPr>
        <xdr:cNvSpPr>
          <a:spLocks noChangeAspect="1" noChangeArrowheads="1"/>
        </xdr:cNvSpPr>
      </xdr:nvSpPr>
      <xdr:spPr bwMode="auto">
        <a:xfrm>
          <a:off x="502920" y="826008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233" name="AutoShape 2">
          <a:extLst>
            <a:ext uri="{FF2B5EF4-FFF2-40B4-BE49-F238E27FC236}">
              <a16:creationId xmlns:a16="http://schemas.microsoft.com/office/drawing/2014/main" id="{00000000-0008-0000-0000-0000DC04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234" name="AutoShape 2">
          <a:extLst>
            <a:ext uri="{FF2B5EF4-FFF2-40B4-BE49-F238E27FC236}">
              <a16:creationId xmlns:a16="http://schemas.microsoft.com/office/drawing/2014/main" id="{00000000-0008-0000-0000-0000DD04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235" name="AutoShape 2">
          <a:extLst>
            <a:ext uri="{FF2B5EF4-FFF2-40B4-BE49-F238E27FC236}">
              <a16:creationId xmlns:a16="http://schemas.microsoft.com/office/drawing/2014/main" id="{00000000-0008-0000-0000-0000DE04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236" name="AutoShape 2">
          <a:extLst>
            <a:ext uri="{FF2B5EF4-FFF2-40B4-BE49-F238E27FC236}">
              <a16:creationId xmlns:a16="http://schemas.microsoft.com/office/drawing/2014/main" id="{00000000-0008-0000-0000-0000DF04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237" name="AutoShape 2">
          <a:extLst>
            <a:ext uri="{FF2B5EF4-FFF2-40B4-BE49-F238E27FC236}">
              <a16:creationId xmlns:a16="http://schemas.microsoft.com/office/drawing/2014/main" id="{00000000-0008-0000-0000-0000E004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238" name="AutoShape 2">
          <a:extLst>
            <a:ext uri="{FF2B5EF4-FFF2-40B4-BE49-F238E27FC236}">
              <a16:creationId xmlns:a16="http://schemas.microsoft.com/office/drawing/2014/main" id="{00000000-0008-0000-0000-0000E104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75162</xdr:rowOff>
    </xdr:to>
    <xdr:sp macro="" textlink="">
      <xdr:nvSpPr>
        <xdr:cNvPr id="6239" name="AutoShape 2">
          <a:extLst>
            <a:ext uri="{FF2B5EF4-FFF2-40B4-BE49-F238E27FC236}">
              <a16:creationId xmlns:a16="http://schemas.microsoft.com/office/drawing/2014/main" id="{00000000-0008-0000-0000-0000E2040000}"/>
            </a:ext>
          </a:extLst>
        </xdr:cNvPr>
        <xdr:cNvSpPr>
          <a:spLocks noChangeAspect="1" noChangeArrowheads="1"/>
        </xdr:cNvSpPr>
      </xdr:nvSpPr>
      <xdr:spPr bwMode="auto">
        <a:xfrm>
          <a:off x="502920" y="826008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75162</xdr:rowOff>
    </xdr:to>
    <xdr:sp macro="" textlink="">
      <xdr:nvSpPr>
        <xdr:cNvPr id="6240" name="AutoShape 2">
          <a:extLst>
            <a:ext uri="{FF2B5EF4-FFF2-40B4-BE49-F238E27FC236}">
              <a16:creationId xmlns:a16="http://schemas.microsoft.com/office/drawing/2014/main" id="{00000000-0008-0000-0000-0000E3040000}"/>
            </a:ext>
          </a:extLst>
        </xdr:cNvPr>
        <xdr:cNvSpPr>
          <a:spLocks noChangeAspect="1" noChangeArrowheads="1"/>
        </xdr:cNvSpPr>
      </xdr:nvSpPr>
      <xdr:spPr bwMode="auto">
        <a:xfrm>
          <a:off x="502920" y="826008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241" name="AutoShape 2">
          <a:extLst>
            <a:ext uri="{FF2B5EF4-FFF2-40B4-BE49-F238E27FC236}">
              <a16:creationId xmlns:a16="http://schemas.microsoft.com/office/drawing/2014/main" id="{00000000-0008-0000-0000-0000E404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242" name="AutoShape 2">
          <a:extLst>
            <a:ext uri="{FF2B5EF4-FFF2-40B4-BE49-F238E27FC236}">
              <a16:creationId xmlns:a16="http://schemas.microsoft.com/office/drawing/2014/main" id="{00000000-0008-0000-0000-0000E504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243" name="AutoShape 2">
          <a:extLst>
            <a:ext uri="{FF2B5EF4-FFF2-40B4-BE49-F238E27FC236}">
              <a16:creationId xmlns:a16="http://schemas.microsoft.com/office/drawing/2014/main" id="{00000000-0008-0000-0000-0000E604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244" name="AutoShape 2">
          <a:extLst>
            <a:ext uri="{FF2B5EF4-FFF2-40B4-BE49-F238E27FC236}">
              <a16:creationId xmlns:a16="http://schemas.microsoft.com/office/drawing/2014/main" id="{00000000-0008-0000-0000-0000E704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245" name="AutoShape 2">
          <a:extLst>
            <a:ext uri="{FF2B5EF4-FFF2-40B4-BE49-F238E27FC236}">
              <a16:creationId xmlns:a16="http://schemas.microsoft.com/office/drawing/2014/main" id="{00000000-0008-0000-0000-0000E804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246" name="AutoShape 2">
          <a:extLst>
            <a:ext uri="{FF2B5EF4-FFF2-40B4-BE49-F238E27FC236}">
              <a16:creationId xmlns:a16="http://schemas.microsoft.com/office/drawing/2014/main" id="{00000000-0008-0000-0000-0000E904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77933</xdr:rowOff>
    </xdr:to>
    <xdr:sp macro="" textlink="">
      <xdr:nvSpPr>
        <xdr:cNvPr id="6247" name="AutoShape 2">
          <a:extLst>
            <a:ext uri="{FF2B5EF4-FFF2-40B4-BE49-F238E27FC236}">
              <a16:creationId xmlns:a16="http://schemas.microsoft.com/office/drawing/2014/main" id="{00000000-0008-0000-0000-0000EA040000}"/>
            </a:ext>
          </a:extLst>
        </xdr:cNvPr>
        <xdr:cNvSpPr>
          <a:spLocks noChangeAspect="1" noChangeArrowheads="1"/>
        </xdr:cNvSpPr>
      </xdr:nvSpPr>
      <xdr:spPr bwMode="auto">
        <a:xfrm>
          <a:off x="502920" y="826008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77933</xdr:rowOff>
    </xdr:to>
    <xdr:sp macro="" textlink="">
      <xdr:nvSpPr>
        <xdr:cNvPr id="6248" name="AutoShape 2">
          <a:extLst>
            <a:ext uri="{FF2B5EF4-FFF2-40B4-BE49-F238E27FC236}">
              <a16:creationId xmlns:a16="http://schemas.microsoft.com/office/drawing/2014/main" id="{00000000-0008-0000-0000-0000EB040000}"/>
            </a:ext>
          </a:extLst>
        </xdr:cNvPr>
        <xdr:cNvSpPr>
          <a:spLocks noChangeAspect="1" noChangeArrowheads="1"/>
        </xdr:cNvSpPr>
      </xdr:nvSpPr>
      <xdr:spPr bwMode="auto">
        <a:xfrm>
          <a:off x="502920" y="826008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249" name="AutoShape 2">
          <a:extLst>
            <a:ext uri="{FF2B5EF4-FFF2-40B4-BE49-F238E27FC236}">
              <a16:creationId xmlns:a16="http://schemas.microsoft.com/office/drawing/2014/main" id="{00000000-0008-0000-0000-0000EC04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250" name="AutoShape 2">
          <a:extLst>
            <a:ext uri="{FF2B5EF4-FFF2-40B4-BE49-F238E27FC236}">
              <a16:creationId xmlns:a16="http://schemas.microsoft.com/office/drawing/2014/main" id="{00000000-0008-0000-0000-0000ED04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251" name="AutoShape 2">
          <a:extLst>
            <a:ext uri="{FF2B5EF4-FFF2-40B4-BE49-F238E27FC236}">
              <a16:creationId xmlns:a16="http://schemas.microsoft.com/office/drawing/2014/main" id="{00000000-0008-0000-0000-0000EE04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252" name="AutoShape 2">
          <a:extLst>
            <a:ext uri="{FF2B5EF4-FFF2-40B4-BE49-F238E27FC236}">
              <a16:creationId xmlns:a16="http://schemas.microsoft.com/office/drawing/2014/main" id="{00000000-0008-0000-0000-0000EF04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253" name="AutoShape 2">
          <a:extLst>
            <a:ext uri="{FF2B5EF4-FFF2-40B4-BE49-F238E27FC236}">
              <a16:creationId xmlns:a16="http://schemas.microsoft.com/office/drawing/2014/main" id="{00000000-0008-0000-0000-0000F004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254" name="AutoShape 2">
          <a:extLst>
            <a:ext uri="{FF2B5EF4-FFF2-40B4-BE49-F238E27FC236}">
              <a16:creationId xmlns:a16="http://schemas.microsoft.com/office/drawing/2014/main" id="{00000000-0008-0000-0000-0000F104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77933</xdr:rowOff>
    </xdr:to>
    <xdr:sp macro="" textlink="">
      <xdr:nvSpPr>
        <xdr:cNvPr id="6255" name="AutoShape 2">
          <a:extLst>
            <a:ext uri="{FF2B5EF4-FFF2-40B4-BE49-F238E27FC236}">
              <a16:creationId xmlns:a16="http://schemas.microsoft.com/office/drawing/2014/main" id="{00000000-0008-0000-0000-0000F2040000}"/>
            </a:ext>
          </a:extLst>
        </xdr:cNvPr>
        <xdr:cNvSpPr>
          <a:spLocks noChangeAspect="1" noChangeArrowheads="1"/>
        </xdr:cNvSpPr>
      </xdr:nvSpPr>
      <xdr:spPr bwMode="auto">
        <a:xfrm>
          <a:off x="502920" y="826008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256" name="AutoShape 2">
          <a:extLst>
            <a:ext uri="{FF2B5EF4-FFF2-40B4-BE49-F238E27FC236}">
              <a16:creationId xmlns:a16="http://schemas.microsoft.com/office/drawing/2014/main" id="{00000000-0008-0000-0000-0000F304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257" name="AutoShape 2">
          <a:extLst>
            <a:ext uri="{FF2B5EF4-FFF2-40B4-BE49-F238E27FC236}">
              <a16:creationId xmlns:a16="http://schemas.microsoft.com/office/drawing/2014/main" id="{00000000-0008-0000-0000-0000F404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258" name="AutoShape 2">
          <a:extLst>
            <a:ext uri="{FF2B5EF4-FFF2-40B4-BE49-F238E27FC236}">
              <a16:creationId xmlns:a16="http://schemas.microsoft.com/office/drawing/2014/main" id="{00000000-0008-0000-0000-0000F504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259" name="AutoShape 2">
          <a:extLst>
            <a:ext uri="{FF2B5EF4-FFF2-40B4-BE49-F238E27FC236}">
              <a16:creationId xmlns:a16="http://schemas.microsoft.com/office/drawing/2014/main" id="{00000000-0008-0000-0000-0000F604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60" name="AutoShape 2">
          <a:extLst>
            <a:ext uri="{FF2B5EF4-FFF2-40B4-BE49-F238E27FC236}">
              <a16:creationId xmlns:a16="http://schemas.microsoft.com/office/drawing/2014/main" id="{00000000-0008-0000-0000-0000F704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61" name="AutoShape 2">
          <a:extLst>
            <a:ext uri="{FF2B5EF4-FFF2-40B4-BE49-F238E27FC236}">
              <a16:creationId xmlns:a16="http://schemas.microsoft.com/office/drawing/2014/main" id="{00000000-0008-0000-0000-0000F804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62" name="AutoShape 2">
          <a:extLst>
            <a:ext uri="{FF2B5EF4-FFF2-40B4-BE49-F238E27FC236}">
              <a16:creationId xmlns:a16="http://schemas.microsoft.com/office/drawing/2014/main" id="{00000000-0008-0000-0000-0000F904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63" name="AutoShape 2">
          <a:extLst>
            <a:ext uri="{FF2B5EF4-FFF2-40B4-BE49-F238E27FC236}">
              <a16:creationId xmlns:a16="http://schemas.microsoft.com/office/drawing/2014/main" id="{00000000-0008-0000-0000-0000FA04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64" name="AutoShape 2">
          <a:extLst>
            <a:ext uri="{FF2B5EF4-FFF2-40B4-BE49-F238E27FC236}">
              <a16:creationId xmlns:a16="http://schemas.microsoft.com/office/drawing/2014/main" id="{00000000-0008-0000-0000-0000FB04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65" name="AutoShape 2">
          <a:extLst>
            <a:ext uri="{FF2B5EF4-FFF2-40B4-BE49-F238E27FC236}">
              <a16:creationId xmlns:a16="http://schemas.microsoft.com/office/drawing/2014/main" id="{00000000-0008-0000-0000-0000FC04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66" name="AutoShape 2">
          <a:extLst>
            <a:ext uri="{FF2B5EF4-FFF2-40B4-BE49-F238E27FC236}">
              <a16:creationId xmlns:a16="http://schemas.microsoft.com/office/drawing/2014/main" id="{00000000-0008-0000-0000-0000FD04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67" name="AutoShape 2">
          <a:extLst>
            <a:ext uri="{FF2B5EF4-FFF2-40B4-BE49-F238E27FC236}">
              <a16:creationId xmlns:a16="http://schemas.microsoft.com/office/drawing/2014/main" id="{00000000-0008-0000-0000-0000FE04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68" name="AutoShape 2">
          <a:extLst>
            <a:ext uri="{FF2B5EF4-FFF2-40B4-BE49-F238E27FC236}">
              <a16:creationId xmlns:a16="http://schemas.microsoft.com/office/drawing/2014/main" id="{00000000-0008-0000-0000-0000FF04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69" name="AutoShape 2">
          <a:extLst>
            <a:ext uri="{FF2B5EF4-FFF2-40B4-BE49-F238E27FC236}">
              <a16:creationId xmlns:a16="http://schemas.microsoft.com/office/drawing/2014/main" id="{00000000-0008-0000-0000-000000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70" name="AutoShape 2">
          <a:extLst>
            <a:ext uri="{FF2B5EF4-FFF2-40B4-BE49-F238E27FC236}">
              <a16:creationId xmlns:a16="http://schemas.microsoft.com/office/drawing/2014/main" id="{00000000-0008-0000-0000-000001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71" name="AutoShape 2">
          <a:extLst>
            <a:ext uri="{FF2B5EF4-FFF2-40B4-BE49-F238E27FC236}">
              <a16:creationId xmlns:a16="http://schemas.microsoft.com/office/drawing/2014/main" id="{00000000-0008-0000-0000-000002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72" name="AutoShape 2">
          <a:extLst>
            <a:ext uri="{FF2B5EF4-FFF2-40B4-BE49-F238E27FC236}">
              <a16:creationId xmlns:a16="http://schemas.microsoft.com/office/drawing/2014/main" id="{00000000-0008-0000-0000-000003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73" name="AutoShape 2">
          <a:extLst>
            <a:ext uri="{FF2B5EF4-FFF2-40B4-BE49-F238E27FC236}">
              <a16:creationId xmlns:a16="http://schemas.microsoft.com/office/drawing/2014/main" id="{00000000-0008-0000-0000-000004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74" name="AutoShape 2">
          <a:extLst>
            <a:ext uri="{FF2B5EF4-FFF2-40B4-BE49-F238E27FC236}">
              <a16:creationId xmlns:a16="http://schemas.microsoft.com/office/drawing/2014/main" id="{00000000-0008-0000-0000-000005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275" name="AutoShape 2">
          <a:extLst>
            <a:ext uri="{FF2B5EF4-FFF2-40B4-BE49-F238E27FC236}">
              <a16:creationId xmlns:a16="http://schemas.microsoft.com/office/drawing/2014/main" id="{00000000-0008-0000-0000-000006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76" name="AutoShape 2">
          <a:extLst>
            <a:ext uri="{FF2B5EF4-FFF2-40B4-BE49-F238E27FC236}">
              <a16:creationId xmlns:a16="http://schemas.microsoft.com/office/drawing/2014/main" id="{00000000-0008-0000-0000-00000705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77" name="AutoShape 2">
          <a:extLst>
            <a:ext uri="{FF2B5EF4-FFF2-40B4-BE49-F238E27FC236}">
              <a16:creationId xmlns:a16="http://schemas.microsoft.com/office/drawing/2014/main" id="{00000000-0008-0000-0000-00000805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70311</xdr:rowOff>
    </xdr:to>
    <xdr:sp macro="" textlink="">
      <xdr:nvSpPr>
        <xdr:cNvPr id="6278" name="AutoShape 2">
          <a:extLst>
            <a:ext uri="{FF2B5EF4-FFF2-40B4-BE49-F238E27FC236}">
              <a16:creationId xmlns:a16="http://schemas.microsoft.com/office/drawing/2014/main" id="{00000000-0008-0000-0000-000009050000}"/>
            </a:ext>
          </a:extLst>
        </xdr:cNvPr>
        <xdr:cNvSpPr>
          <a:spLocks noChangeAspect="1" noChangeArrowheads="1"/>
        </xdr:cNvSpPr>
      </xdr:nvSpPr>
      <xdr:spPr bwMode="auto">
        <a:xfrm>
          <a:off x="502920" y="826008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70311</xdr:rowOff>
    </xdr:to>
    <xdr:sp macro="" textlink="">
      <xdr:nvSpPr>
        <xdr:cNvPr id="6279" name="AutoShape 2">
          <a:extLst>
            <a:ext uri="{FF2B5EF4-FFF2-40B4-BE49-F238E27FC236}">
              <a16:creationId xmlns:a16="http://schemas.microsoft.com/office/drawing/2014/main" id="{00000000-0008-0000-0000-00000A050000}"/>
            </a:ext>
          </a:extLst>
        </xdr:cNvPr>
        <xdr:cNvSpPr>
          <a:spLocks noChangeAspect="1" noChangeArrowheads="1"/>
        </xdr:cNvSpPr>
      </xdr:nvSpPr>
      <xdr:spPr bwMode="auto">
        <a:xfrm>
          <a:off x="502920" y="826008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80" name="AutoShape 2">
          <a:extLst>
            <a:ext uri="{FF2B5EF4-FFF2-40B4-BE49-F238E27FC236}">
              <a16:creationId xmlns:a16="http://schemas.microsoft.com/office/drawing/2014/main" id="{00000000-0008-0000-0000-00000B05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81" name="AutoShape 2">
          <a:extLst>
            <a:ext uri="{FF2B5EF4-FFF2-40B4-BE49-F238E27FC236}">
              <a16:creationId xmlns:a16="http://schemas.microsoft.com/office/drawing/2014/main" id="{00000000-0008-0000-0000-00000C05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82" name="AutoShape 2">
          <a:extLst>
            <a:ext uri="{FF2B5EF4-FFF2-40B4-BE49-F238E27FC236}">
              <a16:creationId xmlns:a16="http://schemas.microsoft.com/office/drawing/2014/main" id="{00000000-0008-0000-0000-00000D05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83" name="AutoShape 2">
          <a:extLst>
            <a:ext uri="{FF2B5EF4-FFF2-40B4-BE49-F238E27FC236}">
              <a16:creationId xmlns:a16="http://schemas.microsoft.com/office/drawing/2014/main" id="{00000000-0008-0000-0000-00000E05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84" name="AutoShape 2">
          <a:extLst>
            <a:ext uri="{FF2B5EF4-FFF2-40B4-BE49-F238E27FC236}">
              <a16:creationId xmlns:a16="http://schemas.microsoft.com/office/drawing/2014/main" id="{00000000-0008-0000-0000-00000F05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85" name="AutoShape 2">
          <a:extLst>
            <a:ext uri="{FF2B5EF4-FFF2-40B4-BE49-F238E27FC236}">
              <a16:creationId xmlns:a16="http://schemas.microsoft.com/office/drawing/2014/main" id="{00000000-0008-0000-0000-00001005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70311</xdr:rowOff>
    </xdr:to>
    <xdr:sp macro="" textlink="">
      <xdr:nvSpPr>
        <xdr:cNvPr id="6286" name="AutoShape 2">
          <a:extLst>
            <a:ext uri="{FF2B5EF4-FFF2-40B4-BE49-F238E27FC236}">
              <a16:creationId xmlns:a16="http://schemas.microsoft.com/office/drawing/2014/main" id="{00000000-0008-0000-0000-000011050000}"/>
            </a:ext>
          </a:extLst>
        </xdr:cNvPr>
        <xdr:cNvSpPr>
          <a:spLocks noChangeAspect="1" noChangeArrowheads="1"/>
        </xdr:cNvSpPr>
      </xdr:nvSpPr>
      <xdr:spPr bwMode="auto">
        <a:xfrm>
          <a:off x="502920" y="826008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70311</xdr:rowOff>
    </xdr:to>
    <xdr:sp macro="" textlink="">
      <xdr:nvSpPr>
        <xdr:cNvPr id="6287" name="AutoShape 2">
          <a:extLst>
            <a:ext uri="{FF2B5EF4-FFF2-40B4-BE49-F238E27FC236}">
              <a16:creationId xmlns:a16="http://schemas.microsoft.com/office/drawing/2014/main" id="{00000000-0008-0000-0000-000012050000}"/>
            </a:ext>
          </a:extLst>
        </xdr:cNvPr>
        <xdr:cNvSpPr>
          <a:spLocks noChangeAspect="1" noChangeArrowheads="1"/>
        </xdr:cNvSpPr>
      </xdr:nvSpPr>
      <xdr:spPr bwMode="auto">
        <a:xfrm>
          <a:off x="502920" y="826008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88" name="AutoShape 2">
          <a:extLst>
            <a:ext uri="{FF2B5EF4-FFF2-40B4-BE49-F238E27FC236}">
              <a16:creationId xmlns:a16="http://schemas.microsoft.com/office/drawing/2014/main" id="{00000000-0008-0000-0000-00001305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89" name="AutoShape 2">
          <a:extLst>
            <a:ext uri="{FF2B5EF4-FFF2-40B4-BE49-F238E27FC236}">
              <a16:creationId xmlns:a16="http://schemas.microsoft.com/office/drawing/2014/main" id="{00000000-0008-0000-0000-00001405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85551</xdr:rowOff>
    </xdr:to>
    <xdr:sp macro="" textlink="">
      <xdr:nvSpPr>
        <xdr:cNvPr id="6290" name="AutoShape 2">
          <a:extLst>
            <a:ext uri="{FF2B5EF4-FFF2-40B4-BE49-F238E27FC236}">
              <a16:creationId xmlns:a16="http://schemas.microsoft.com/office/drawing/2014/main" id="{00000000-0008-0000-0000-000015050000}"/>
            </a:ext>
          </a:extLst>
        </xdr:cNvPr>
        <xdr:cNvSpPr>
          <a:spLocks noChangeAspect="1" noChangeArrowheads="1"/>
        </xdr:cNvSpPr>
      </xdr:nvSpPr>
      <xdr:spPr bwMode="auto">
        <a:xfrm>
          <a:off x="502920" y="826008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93171</xdr:rowOff>
    </xdr:to>
    <xdr:sp macro="" textlink="">
      <xdr:nvSpPr>
        <xdr:cNvPr id="6291" name="AutoShape 2">
          <a:extLst>
            <a:ext uri="{FF2B5EF4-FFF2-40B4-BE49-F238E27FC236}">
              <a16:creationId xmlns:a16="http://schemas.microsoft.com/office/drawing/2014/main" id="{00000000-0008-0000-0000-000016050000}"/>
            </a:ext>
          </a:extLst>
        </xdr:cNvPr>
        <xdr:cNvSpPr>
          <a:spLocks noChangeAspect="1" noChangeArrowheads="1"/>
        </xdr:cNvSpPr>
      </xdr:nvSpPr>
      <xdr:spPr bwMode="auto">
        <a:xfrm>
          <a:off x="502920" y="826008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292" name="AutoShape 2">
          <a:extLst>
            <a:ext uri="{FF2B5EF4-FFF2-40B4-BE49-F238E27FC236}">
              <a16:creationId xmlns:a16="http://schemas.microsoft.com/office/drawing/2014/main" id="{00000000-0008-0000-0000-00001705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293" name="AutoShape 2">
          <a:extLst>
            <a:ext uri="{FF2B5EF4-FFF2-40B4-BE49-F238E27FC236}">
              <a16:creationId xmlns:a16="http://schemas.microsoft.com/office/drawing/2014/main" id="{00000000-0008-0000-0000-00001805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75162</xdr:rowOff>
    </xdr:to>
    <xdr:sp macro="" textlink="">
      <xdr:nvSpPr>
        <xdr:cNvPr id="6294" name="AutoShape 2">
          <a:extLst>
            <a:ext uri="{FF2B5EF4-FFF2-40B4-BE49-F238E27FC236}">
              <a16:creationId xmlns:a16="http://schemas.microsoft.com/office/drawing/2014/main" id="{00000000-0008-0000-0000-000019050000}"/>
            </a:ext>
          </a:extLst>
        </xdr:cNvPr>
        <xdr:cNvSpPr>
          <a:spLocks noChangeAspect="1" noChangeArrowheads="1"/>
        </xdr:cNvSpPr>
      </xdr:nvSpPr>
      <xdr:spPr bwMode="auto">
        <a:xfrm>
          <a:off x="502920" y="826008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75162</xdr:rowOff>
    </xdr:to>
    <xdr:sp macro="" textlink="">
      <xdr:nvSpPr>
        <xdr:cNvPr id="6295" name="AutoShape 2">
          <a:extLst>
            <a:ext uri="{FF2B5EF4-FFF2-40B4-BE49-F238E27FC236}">
              <a16:creationId xmlns:a16="http://schemas.microsoft.com/office/drawing/2014/main" id="{00000000-0008-0000-0000-00001A050000}"/>
            </a:ext>
          </a:extLst>
        </xdr:cNvPr>
        <xdr:cNvSpPr>
          <a:spLocks noChangeAspect="1" noChangeArrowheads="1"/>
        </xdr:cNvSpPr>
      </xdr:nvSpPr>
      <xdr:spPr bwMode="auto">
        <a:xfrm>
          <a:off x="502920" y="826008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296" name="AutoShape 2">
          <a:extLst>
            <a:ext uri="{FF2B5EF4-FFF2-40B4-BE49-F238E27FC236}">
              <a16:creationId xmlns:a16="http://schemas.microsoft.com/office/drawing/2014/main" id="{00000000-0008-0000-0000-00001B05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297" name="AutoShape 2">
          <a:extLst>
            <a:ext uri="{FF2B5EF4-FFF2-40B4-BE49-F238E27FC236}">
              <a16:creationId xmlns:a16="http://schemas.microsoft.com/office/drawing/2014/main" id="{00000000-0008-0000-0000-00001C05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298" name="AutoShape 2">
          <a:extLst>
            <a:ext uri="{FF2B5EF4-FFF2-40B4-BE49-F238E27FC236}">
              <a16:creationId xmlns:a16="http://schemas.microsoft.com/office/drawing/2014/main" id="{00000000-0008-0000-0000-00001D05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299" name="AutoShape 2">
          <a:extLst>
            <a:ext uri="{FF2B5EF4-FFF2-40B4-BE49-F238E27FC236}">
              <a16:creationId xmlns:a16="http://schemas.microsoft.com/office/drawing/2014/main" id="{00000000-0008-0000-0000-00001E05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300" name="AutoShape 2">
          <a:extLst>
            <a:ext uri="{FF2B5EF4-FFF2-40B4-BE49-F238E27FC236}">
              <a16:creationId xmlns:a16="http://schemas.microsoft.com/office/drawing/2014/main" id="{00000000-0008-0000-0000-00001F05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301" name="AutoShape 2">
          <a:extLst>
            <a:ext uri="{FF2B5EF4-FFF2-40B4-BE49-F238E27FC236}">
              <a16:creationId xmlns:a16="http://schemas.microsoft.com/office/drawing/2014/main" id="{00000000-0008-0000-0000-00002005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75162</xdr:rowOff>
    </xdr:to>
    <xdr:sp macro="" textlink="">
      <xdr:nvSpPr>
        <xdr:cNvPr id="6302" name="AutoShape 2">
          <a:extLst>
            <a:ext uri="{FF2B5EF4-FFF2-40B4-BE49-F238E27FC236}">
              <a16:creationId xmlns:a16="http://schemas.microsoft.com/office/drawing/2014/main" id="{00000000-0008-0000-0000-000021050000}"/>
            </a:ext>
          </a:extLst>
        </xdr:cNvPr>
        <xdr:cNvSpPr>
          <a:spLocks noChangeAspect="1" noChangeArrowheads="1"/>
        </xdr:cNvSpPr>
      </xdr:nvSpPr>
      <xdr:spPr bwMode="auto">
        <a:xfrm>
          <a:off x="502920" y="826008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75162</xdr:rowOff>
    </xdr:to>
    <xdr:sp macro="" textlink="">
      <xdr:nvSpPr>
        <xdr:cNvPr id="6303" name="AutoShape 2">
          <a:extLst>
            <a:ext uri="{FF2B5EF4-FFF2-40B4-BE49-F238E27FC236}">
              <a16:creationId xmlns:a16="http://schemas.microsoft.com/office/drawing/2014/main" id="{00000000-0008-0000-0000-000022050000}"/>
            </a:ext>
          </a:extLst>
        </xdr:cNvPr>
        <xdr:cNvSpPr>
          <a:spLocks noChangeAspect="1" noChangeArrowheads="1"/>
        </xdr:cNvSpPr>
      </xdr:nvSpPr>
      <xdr:spPr bwMode="auto">
        <a:xfrm>
          <a:off x="502920" y="826008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304" name="AutoShape 2">
          <a:extLst>
            <a:ext uri="{FF2B5EF4-FFF2-40B4-BE49-F238E27FC236}">
              <a16:creationId xmlns:a16="http://schemas.microsoft.com/office/drawing/2014/main" id="{00000000-0008-0000-0000-00002305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305" name="AutoShape 2">
          <a:extLst>
            <a:ext uri="{FF2B5EF4-FFF2-40B4-BE49-F238E27FC236}">
              <a16:creationId xmlns:a16="http://schemas.microsoft.com/office/drawing/2014/main" id="{00000000-0008-0000-0000-00002405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82782</xdr:rowOff>
    </xdr:to>
    <xdr:sp macro="" textlink="">
      <xdr:nvSpPr>
        <xdr:cNvPr id="6306" name="AutoShape 2">
          <a:extLst>
            <a:ext uri="{FF2B5EF4-FFF2-40B4-BE49-F238E27FC236}">
              <a16:creationId xmlns:a16="http://schemas.microsoft.com/office/drawing/2014/main" id="{00000000-0008-0000-0000-000025050000}"/>
            </a:ext>
          </a:extLst>
        </xdr:cNvPr>
        <xdr:cNvSpPr>
          <a:spLocks noChangeAspect="1" noChangeArrowheads="1"/>
        </xdr:cNvSpPr>
      </xdr:nvSpPr>
      <xdr:spPr bwMode="auto">
        <a:xfrm>
          <a:off x="502920" y="826008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268605</xdr:colOff>
      <xdr:row>542</xdr:row>
      <xdr:rowOff>98022</xdr:rowOff>
    </xdr:to>
    <xdr:sp macro="" textlink="">
      <xdr:nvSpPr>
        <xdr:cNvPr id="6307" name="AutoShape 2">
          <a:extLst>
            <a:ext uri="{FF2B5EF4-FFF2-40B4-BE49-F238E27FC236}">
              <a16:creationId xmlns:a16="http://schemas.microsoft.com/office/drawing/2014/main" id="{00000000-0008-0000-0000-000026050000}"/>
            </a:ext>
          </a:extLst>
        </xdr:cNvPr>
        <xdr:cNvSpPr>
          <a:spLocks noChangeAspect="1" noChangeArrowheads="1"/>
        </xdr:cNvSpPr>
      </xdr:nvSpPr>
      <xdr:spPr bwMode="auto">
        <a:xfrm>
          <a:off x="502920" y="826008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308" name="AutoShape 2">
          <a:extLst>
            <a:ext uri="{FF2B5EF4-FFF2-40B4-BE49-F238E27FC236}">
              <a16:creationId xmlns:a16="http://schemas.microsoft.com/office/drawing/2014/main" id="{00000000-0008-0000-0000-00002705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309" name="AutoShape 2">
          <a:extLst>
            <a:ext uri="{FF2B5EF4-FFF2-40B4-BE49-F238E27FC236}">
              <a16:creationId xmlns:a16="http://schemas.microsoft.com/office/drawing/2014/main" id="{00000000-0008-0000-0000-00002805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77933</xdr:rowOff>
    </xdr:to>
    <xdr:sp macro="" textlink="">
      <xdr:nvSpPr>
        <xdr:cNvPr id="6310" name="AutoShape 2">
          <a:extLst>
            <a:ext uri="{FF2B5EF4-FFF2-40B4-BE49-F238E27FC236}">
              <a16:creationId xmlns:a16="http://schemas.microsoft.com/office/drawing/2014/main" id="{00000000-0008-0000-0000-000029050000}"/>
            </a:ext>
          </a:extLst>
        </xdr:cNvPr>
        <xdr:cNvSpPr>
          <a:spLocks noChangeAspect="1" noChangeArrowheads="1"/>
        </xdr:cNvSpPr>
      </xdr:nvSpPr>
      <xdr:spPr bwMode="auto">
        <a:xfrm>
          <a:off x="502920" y="826008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77933</xdr:rowOff>
    </xdr:to>
    <xdr:sp macro="" textlink="">
      <xdr:nvSpPr>
        <xdr:cNvPr id="6311" name="AutoShape 2">
          <a:extLst>
            <a:ext uri="{FF2B5EF4-FFF2-40B4-BE49-F238E27FC236}">
              <a16:creationId xmlns:a16="http://schemas.microsoft.com/office/drawing/2014/main" id="{00000000-0008-0000-0000-00002A050000}"/>
            </a:ext>
          </a:extLst>
        </xdr:cNvPr>
        <xdr:cNvSpPr>
          <a:spLocks noChangeAspect="1" noChangeArrowheads="1"/>
        </xdr:cNvSpPr>
      </xdr:nvSpPr>
      <xdr:spPr bwMode="auto">
        <a:xfrm>
          <a:off x="502920" y="826008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312" name="AutoShape 2">
          <a:extLst>
            <a:ext uri="{FF2B5EF4-FFF2-40B4-BE49-F238E27FC236}">
              <a16:creationId xmlns:a16="http://schemas.microsoft.com/office/drawing/2014/main" id="{00000000-0008-0000-0000-00002B05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313" name="AutoShape 2">
          <a:extLst>
            <a:ext uri="{FF2B5EF4-FFF2-40B4-BE49-F238E27FC236}">
              <a16:creationId xmlns:a16="http://schemas.microsoft.com/office/drawing/2014/main" id="{00000000-0008-0000-0000-00002C05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314" name="AutoShape 2">
          <a:extLst>
            <a:ext uri="{FF2B5EF4-FFF2-40B4-BE49-F238E27FC236}">
              <a16:creationId xmlns:a16="http://schemas.microsoft.com/office/drawing/2014/main" id="{00000000-0008-0000-0000-00002D05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315" name="AutoShape 2">
          <a:extLst>
            <a:ext uri="{FF2B5EF4-FFF2-40B4-BE49-F238E27FC236}">
              <a16:creationId xmlns:a16="http://schemas.microsoft.com/office/drawing/2014/main" id="{00000000-0008-0000-0000-00002E05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316" name="AutoShape 2">
          <a:extLst>
            <a:ext uri="{FF2B5EF4-FFF2-40B4-BE49-F238E27FC236}">
              <a16:creationId xmlns:a16="http://schemas.microsoft.com/office/drawing/2014/main" id="{00000000-0008-0000-0000-00002F05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317" name="AutoShape 2">
          <a:extLst>
            <a:ext uri="{FF2B5EF4-FFF2-40B4-BE49-F238E27FC236}">
              <a16:creationId xmlns:a16="http://schemas.microsoft.com/office/drawing/2014/main" id="{00000000-0008-0000-0000-00003005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77933</xdr:rowOff>
    </xdr:to>
    <xdr:sp macro="" textlink="">
      <xdr:nvSpPr>
        <xdr:cNvPr id="6318" name="AutoShape 2">
          <a:extLst>
            <a:ext uri="{FF2B5EF4-FFF2-40B4-BE49-F238E27FC236}">
              <a16:creationId xmlns:a16="http://schemas.microsoft.com/office/drawing/2014/main" id="{00000000-0008-0000-0000-000031050000}"/>
            </a:ext>
          </a:extLst>
        </xdr:cNvPr>
        <xdr:cNvSpPr>
          <a:spLocks noChangeAspect="1" noChangeArrowheads="1"/>
        </xdr:cNvSpPr>
      </xdr:nvSpPr>
      <xdr:spPr bwMode="auto">
        <a:xfrm>
          <a:off x="502920" y="826008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319" name="AutoShape 2">
          <a:extLst>
            <a:ext uri="{FF2B5EF4-FFF2-40B4-BE49-F238E27FC236}">
              <a16:creationId xmlns:a16="http://schemas.microsoft.com/office/drawing/2014/main" id="{00000000-0008-0000-0000-00003205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320" name="AutoShape 2">
          <a:extLst>
            <a:ext uri="{FF2B5EF4-FFF2-40B4-BE49-F238E27FC236}">
              <a16:creationId xmlns:a16="http://schemas.microsoft.com/office/drawing/2014/main" id="{00000000-0008-0000-0000-00003305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93173</xdr:rowOff>
    </xdr:to>
    <xdr:sp macro="" textlink="">
      <xdr:nvSpPr>
        <xdr:cNvPr id="6321" name="AutoShape 2">
          <a:extLst>
            <a:ext uri="{FF2B5EF4-FFF2-40B4-BE49-F238E27FC236}">
              <a16:creationId xmlns:a16="http://schemas.microsoft.com/office/drawing/2014/main" id="{00000000-0008-0000-0000-000034050000}"/>
            </a:ext>
          </a:extLst>
        </xdr:cNvPr>
        <xdr:cNvSpPr>
          <a:spLocks noChangeAspect="1" noChangeArrowheads="1"/>
        </xdr:cNvSpPr>
      </xdr:nvSpPr>
      <xdr:spPr bwMode="auto">
        <a:xfrm>
          <a:off x="502920" y="826008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100793</xdr:rowOff>
    </xdr:to>
    <xdr:sp macro="" textlink="">
      <xdr:nvSpPr>
        <xdr:cNvPr id="6322" name="AutoShape 2">
          <a:extLst>
            <a:ext uri="{FF2B5EF4-FFF2-40B4-BE49-F238E27FC236}">
              <a16:creationId xmlns:a16="http://schemas.microsoft.com/office/drawing/2014/main" id="{00000000-0008-0000-0000-000035050000}"/>
            </a:ext>
          </a:extLst>
        </xdr:cNvPr>
        <xdr:cNvSpPr>
          <a:spLocks noChangeAspect="1" noChangeArrowheads="1"/>
        </xdr:cNvSpPr>
      </xdr:nvSpPr>
      <xdr:spPr bwMode="auto">
        <a:xfrm>
          <a:off x="502920" y="826008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23" name="AutoShape 2">
          <a:extLst>
            <a:ext uri="{FF2B5EF4-FFF2-40B4-BE49-F238E27FC236}">
              <a16:creationId xmlns:a16="http://schemas.microsoft.com/office/drawing/2014/main" id="{00000000-0008-0000-0000-000036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24" name="AutoShape 2">
          <a:extLst>
            <a:ext uri="{FF2B5EF4-FFF2-40B4-BE49-F238E27FC236}">
              <a16:creationId xmlns:a16="http://schemas.microsoft.com/office/drawing/2014/main" id="{00000000-0008-0000-0000-000037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25" name="AutoShape 2">
          <a:extLst>
            <a:ext uri="{FF2B5EF4-FFF2-40B4-BE49-F238E27FC236}">
              <a16:creationId xmlns:a16="http://schemas.microsoft.com/office/drawing/2014/main" id="{00000000-0008-0000-0000-000038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26" name="AutoShape 2">
          <a:extLst>
            <a:ext uri="{FF2B5EF4-FFF2-40B4-BE49-F238E27FC236}">
              <a16:creationId xmlns:a16="http://schemas.microsoft.com/office/drawing/2014/main" id="{00000000-0008-0000-0000-000039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27" name="AutoShape 2">
          <a:extLst>
            <a:ext uri="{FF2B5EF4-FFF2-40B4-BE49-F238E27FC236}">
              <a16:creationId xmlns:a16="http://schemas.microsoft.com/office/drawing/2014/main" id="{00000000-0008-0000-0000-00003A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28" name="AutoShape 2">
          <a:extLst>
            <a:ext uri="{FF2B5EF4-FFF2-40B4-BE49-F238E27FC236}">
              <a16:creationId xmlns:a16="http://schemas.microsoft.com/office/drawing/2014/main" id="{00000000-0008-0000-0000-00003B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29" name="AutoShape 2">
          <a:extLst>
            <a:ext uri="{FF2B5EF4-FFF2-40B4-BE49-F238E27FC236}">
              <a16:creationId xmlns:a16="http://schemas.microsoft.com/office/drawing/2014/main" id="{00000000-0008-0000-0000-00003C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30" name="AutoShape 2">
          <a:extLst>
            <a:ext uri="{FF2B5EF4-FFF2-40B4-BE49-F238E27FC236}">
              <a16:creationId xmlns:a16="http://schemas.microsoft.com/office/drawing/2014/main" id="{00000000-0008-0000-0000-00003D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31" name="AutoShape 2">
          <a:extLst>
            <a:ext uri="{FF2B5EF4-FFF2-40B4-BE49-F238E27FC236}">
              <a16:creationId xmlns:a16="http://schemas.microsoft.com/office/drawing/2014/main" id="{00000000-0008-0000-0000-00003E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32" name="AutoShape 2">
          <a:extLst>
            <a:ext uri="{FF2B5EF4-FFF2-40B4-BE49-F238E27FC236}">
              <a16:creationId xmlns:a16="http://schemas.microsoft.com/office/drawing/2014/main" id="{00000000-0008-0000-0000-00003F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33" name="AutoShape 2">
          <a:extLst>
            <a:ext uri="{FF2B5EF4-FFF2-40B4-BE49-F238E27FC236}">
              <a16:creationId xmlns:a16="http://schemas.microsoft.com/office/drawing/2014/main" id="{00000000-0008-0000-0000-000040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34" name="AutoShape 2">
          <a:extLst>
            <a:ext uri="{FF2B5EF4-FFF2-40B4-BE49-F238E27FC236}">
              <a16:creationId xmlns:a16="http://schemas.microsoft.com/office/drawing/2014/main" id="{00000000-0008-0000-0000-000041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35" name="AutoShape 2">
          <a:extLst>
            <a:ext uri="{FF2B5EF4-FFF2-40B4-BE49-F238E27FC236}">
              <a16:creationId xmlns:a16="http://schemas.microsoft.com/office/drawing/2014/main" id="{00000000-0008-0000-0000-000042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36" name="AutoShape 2">
          <a:extLst>
            <a:ext uri="{FF2B5EF4-FFF2-40B4-BE49-F238E27FC236}">
              <a16:creationId xmlns:a16="http://schemas.microsoft.com/office/drawing/2014/main" id="{00000000-0008-0000-0000-000043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37" name="AutoShape 2">
          <a:extLst>
            <a:ext uri="{FF2B5EF4-FFF2-40B4-BE49-F238E27FC236}">
              <a16:creationId xmlns:a16="http://schemas.microsoft.com/office/drawing/2014/main" id="{00000000-0008-0000-0000-000044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541</xdr:row>
      <xdr:rowOff>0</xdr:rowOff>
    </xdr:from>
    <xdr:to>
      <xdr:col>1</xdr:col>
      <xdr:colOff>269068</xdr:colOff>
      <xdr:row>542</xdr:row>
      <xdr:rowOff>35678</xdr:rowOff>
    </xdr:to>
    <xdr:sp macro="" textlink="">
      <xdr:nvSpPr>
        <xdr:cNvPr id="6338" name="AutoShape 2">
          <a:extLst>
            <a:ext uri="{FF2B5EF4-FFF2-40B4-BE49-F238E27FC236}">
              <a16:creationId xmlns:a16="http://schemas.microsoft.com/office/drawing/2014/main" id="{00000000-0008-0000-0000-000045050000}"/>
            </a:ext>
          </a:extLst>
        </xdr:cNvPr>
        <xdr:cNvSpPr>
          <a:spLocks noChangeAspect="1" noChangeArrowheads="1"/>
        </xdr:cNvSpPr>
      </xdr:nvSpPr>
      <xdr:spPr bwMode="auto">
        <a:xfrm>
          <a:off x="502920" y="826008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oneCellAnchor>
    <xdr:from>
      <xdr:col>0</xdr:col>
      <xdr:colOff>504825</xdr:colOff>
      <xdr:row>541</xdr:row>
      <xdr:rowOff>0</xdr:rowOff>
    </xdr:from>
    <xdr:ext cx="533644" cy="309684"/>
    <xdr:sp macro="" textlink="">
      <xdr:nvSpPr>
        <xdr:cNvPr id="6339" name="AutoShape 2">
          <a:extLst>
            <a:ext uri="{FF2B5EF4-FFF2-40B4-BE49-F238E27FC236}">
              <a16:creationId xmlns:a16="http://schemas.microsoft.com/office/drawing/2014/main" id="{E386BDCA-212B-3746-8EF9-ECD832CF7BEE}"/>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340" name="AutoShape 2">
          <a:extLst>
            <a:ext uri="{FF2B5EF4-FFF2-40B4-BE49-F238E27FC236}">
              <a16:creationId xmlns:a16="http://schemas.microsoft.com/office/drawing/2014/main" id="{E4146D5C-EF66-1147-B931-5A369F4D1844}"/>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341" name="AutoShape 2">
          <a:extLst>
            <a:ext uri="{FF2B5EF4-FFF2-40B4-BE49-F238E27FC236}">
              <a16:creationId xmlns:a16="http://schemas.microsoft.com/office/drawing/2014/main" id="{8AF41E9A-2C31-7647-A6BC-BBB6BFA8E6CF}"/>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342" name="AutoShape 2">
          <a:extLst>
            <a:ext uri="{FF2B5EF4-FFF2-40B4-BE49-F238E27FC236}">
              <a16:creationId xmlns:a16="http://schemas.microsoft.com/office/drawing/2014/main" id="{0A82F14B-F36B-9B48-BCD3-8892841296D5}"/>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43" name="AutoShape 2">
          <a:extLst>
            <a:ext uri="{FF2B5EF4-FFF2-40B4-BE49-F238E27FC236}">
              <a16:creationId xmlns:a16="http://schemas.microsoft.com/office/drawing/2014/main" id="{1F8734CA-505F-154D-95BC-E6AFADA8A229}"/>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344" name="AutoShape 2">
          <a:extLst>
            <a:ext uri="{FF2B5EF4-FFF2-40B4-BE49-F238E27FC236}">
              <a16:creationId xmlns:a16="http://schemas.microsoft.com/office/drawing/2014/main" id="{4E15BCEE-93A7-3545-BB2B-123582A230AF}"/>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345" name="AutoShape 2">
          <a:extLst>
            <a:ext uri="{FF2B5EF4-FFF2-40B4-BE49-F238E27FC236}">
              <a16:creationId xmlns:a16="http://schemas.microsoft.com/office/drawing/2014/main" id="{05A34216-C3D5-5D46-BCFC-BD9DECE15C24}"/>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46" name="AutoShape 2">
          <a:extLst>
            <a:ext uri="{FF2B5EF4-FFF2-40B4-BE49-F238E27FC236}">
              <a16:creationId xmlns:a16="http://schemas.microsoft.com/office/drawing/2014/main" id="{FA466048-A6AB-4B44-8038-327A8D184A4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47" name="AutoShape 2">
          <a:extLst>
            <a:ext uri="{FF2B5EF4-FFF2-40B4-BE49-F238E27FC236}">
              <a16:creationId xmlns:a16="http://schemas.microsoft.com/office/drawing/2014/main" id="{17A7B5B8-584C-0342-9E85-ECDDAAA2F92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348" name="AutoShape 2">
          <a:extLst>
            <a:ext uri="{FF2B5EF4-FFF2-40B4-BE49-F238E27FC236}">
              <a16:creationId xmlns:a16="http://schemas.microsoft.com/office/drawing/2014/main" id="{B0E261E2-8C59-204E-B830-F382B3839B90}"/>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349" name="AutoShape 2">
          <a:extLst>
            <a:ext uri="{FF2B5EF4-FFF2-40B4-BE49-F238E27FC236}">
              <a16:creationId xmlns:a16="http://schemas.microsoft.com/office/drawing/2014/main" id="{A380D171-C360-B245-94F3-A3938A501D87}"/>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350" name="AutoShape 2">
          <a:extLst>
            <a:ext uri="{FF2B5EF4-FFF2-40B4-BE49-F238E27FC236}">
              <a16:creationId xmlns:a16="http://schemas.microsoft.com/office/drawing/2014/main" id="{BCD8E681-7FA3-B04B-8CE7-2DB2143D3E39}"/>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51" name="AutoShape 2">
          <a:extLst>
            <a:ext uri="{FF2B5EF4-FFF2-40B4-BE49-F238E27FC236}">
              <a16:creationId xmlns:a16="http://schemas.microsoft.com/office/drawing/2014/main" id="{65F775B8-852E-024C-94E0-4B2FE256270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352" name="AutoShape 2">
          <a:extLst>
            <a:ext uri="{FF2B5EF4-FFF2-40B4-BE49-F238E27FC236}">
              <a16:creationId xmlns:a16="http://schemas.microsoft.com/office/drawing/2014/main" id="{9BC71C6E-B7FC-CA41-BDDE-342073C3EA9C}"/>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353" name="AutoShape 2">
          <a:extLst>
            <a:ext uri="{FF2B5EF4-FFF2-40B4-BE49-F238E27FC236}">
              <a16:creationId xmlns:a16="http://schemas.microsoft.com/office/drawing/2014/main" id="{8A7F1E8A-42F5-5A44-8C95-9B6BC53EECC9}"/>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54" name="AutoShape 2">
          <a:extLst>
            <a:ext uri="{FF2B5EF4-FFF2-40B4-BE49-F238E27FC236}">
              <a16:creationId xmlns:a16="http://schemas.microsoft.com/office/drawing/2014/main" id="{C263265E-2FDA-2240-86D5-92BB837CC0FC}"/>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55" name="AutoShape 2">
          <a:extLst>
            <a:ext uri="{FF2B5EF4-FFF2-40B4-BE49-F238E27FC236}">
              <a16:creationId xmlns:a16="http://schemas.microsoft.com/office/drawing/2014/main" id="{2AE2BF45-CBC4-CB47-AA7A-62727CE13B72}"/>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56" name="AutoShape 2">
          <a:extLst>
            <a:ext uri="{FF2B5EF4-FFF2-40B4-BE49-F238E27FC236}">
              <a16:creationId xmlns:a16="http://schemas.microsoft.com/office/drawing/2014/main" id="{406223D8-3E0B-DC48-901B-E9584A512174}"/>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57" name="AutoShape 2">
          <a:extLst>
            <a:ext uri="{FF2B5EF4-FFF2-40B4-BE49-F238E27FC236}">
              <a16:creationId xmlns:a16="http://schemas.microsoft.com/office/drawing/2014/main" id="{F1FFAC68-C440-DA4F-9FEB-20AA6C704669}"/>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58" name="AutoShape 2">
          <a:extLst>
            <a:ext uri="{FF2B5EF4-FFF2-40B4-BE49-F238E27FC236}">
              <a16:creationId xmlns:a16="http://schemas.microsoft.com/office/drawing/2014/main" id="{5231EBCD-CF86-2545-8AD4-CB41A77FAFF5}"/>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59" name="AutoShape 2">
          <a:extLst>
            <a:ext uri="{FF2B5EF4-FFF2-40B4-BE49-F238E27FC236}">
              <a16:creationId xmlns:a16="http://schemas.microsoft.com/office/drawing/2014/main" id="{545D4277-63B7-AB4E-9ED5-4D6502662A94}"/>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60" name="AutoShape 2">
          <a:extLst>
            <a:ext uri="{FF2B5EF4-FFF2-40B4-BE49-F238E27FC236}">
              <a16:creationId xmlns:a16="http://schemas.microsoft.com/office/drawing/2014/main" id="{483C0255-2EF8-6742-9DFB-5A539C72BF34}"/>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61" name="AutoShape 2">
          <a:extLst>
            <a:ext uri="{FF2B5EF4-FFF2-40B4-BE49-F238E27FC236}">
              <a16:creationId xmlns:a16="http://schemas.microsoft.com/office/drawing/2014/main" id="{2175287B-5002-F246-9779-E6B90C693EDD}"/>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62" name="AutoShape 2">
          <a:extLst>
            <a:ext uri="{FF2B5EF4-FFF2-40B4-BE49-F238E27FC236}">
              <a16:creationId xmlns:a16="http://schemas.microsoft.com/office/drawing/2014/main" id="{6636E860-E7AB-984D-8E2C-244F9E369DD3}"/>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63" name="AutoShape 2">
          <a:extLst>
            <a:ext uri="{FF2B5EF4-FFF2-40B4-BE49-F238E27FC236}">
              <a16:creationId xmlns:a16="http://schemas.microsoft.com/office/drawing/2014/main" id="{24714B1B-7334-BB44-9BA1-2EF15F05C336}"/>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64" name="AutoShape 2">
          <a:extLst>
            <a:ext uri="{FF2B5EF4-FFF2-40B4-BE49-F238E27FC236}">
              <a16:creationId xmlns:a16="http://schemas.microsoft.com/office/drawing/2014/main" id="{8F63E458-E1BE-3B45-BE83-171733FBCB99}"/>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65" name="AutoShape 2">
          <a:extLst>
            <a:ext uri="{FF2B5EF4-FFF2-40B4-BE49-F238E27FC236}">
              <a16:creationId xmlns:a16="http://schemas.microsoft.com/office/drawing/2014/main" id="{7241E893-317C-DC41-8070-60B97096F90C}"/>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66" name="AutoShape 2">
          <a:extLst>
            <a:ext uri="{FF2B5EF4-FFF2-40B4-BE49-F238E27FC236}">
              <a16:creationId xmlns:a16="http://schemas.microsoft.com/office/drawing/2014/main" id="{21CFBB9A-E68F-EF48-ACAB-4B57A2A365E5}"/>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67" name="AutoShape 2">
          <a:extLst>
            <a:ext uri="{FF2B5EF4-FFF2-40B4-BE49-F238E27FC236}">
              <a16:creationId xmlns:a16="http://schemas.microsoft.com/office/drawing/2014/main" id="{C8E10771-2524-4649-B31B-23BFAD253152}"/>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68" name="AutoShape 2">
          <a:extLst>
            <a:ext uri="{FF2B5EF4-FFF2-40B4-BE49-F238E27FC236}">
              <a16:creationId xmlns:a16="http://schemas.microsoft.com/office/drawing/2014/main" id="{FD1DB6A5-9938-A34F-91F0-3EE0EFF2004A}"/>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69" name="AutoShape 2">
          <a:extLst>
            <a:ext uri="{FF2B5EF4-FFF2-40B4-BE49-F238E27FC236}">
              <a16:creationId xmlns:a16="http://schemas.microsoft.com/office/drawing/2014/main" id="{65E31F33-C406-1740-B979-0BF8AF20CA62}"/>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70" name="AutoShape 2">
          <a:extLst>
            <a:ext uri="{FF2B5EF4-FFF2-40B4-BE49-F238E27FC236}">
              <a16:creationId xmlns:a16="http://schemas.microsoft.com/office/drawing/2014/main" id="{F27E0033-47F2-7644-8268-1234C14ECC9D}"/>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71" name="AutoShape 2">
          <a:extLst>
            <a:ext uri="{FF2B5EF4-FFF2-40B4-BE49-F238E27FC236}">
              <a16:creationId xmlns:a16="http://schemas.microsoft.com/office/drawing/2014/main" id="{3F06EB03-C631-4245-86B5-01BB23E63CEC}"/>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72" name="AutoShape 2">
          <a:extLst>
            <a:ext uri="{FF2B5EF4-FFF2-40B4-BE49-F238E27FC236}">
              <a16:creationId xmlns:a16="http://schemas.microsoft.com/office/drawing/2014/main" id="{569D7F0A-043B-8646-9FED-5C91E7FA4D9F}"/>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73" name="AutoShape 2">
          <a:extLst>
            <a:ext uri="{FF2B5EF4-FFF2-40B4-BE49-F238E27FC236}">
              <a16:creationId xmlns:a16="http://schemas.microsoft.com/office/drawing/2014/main" id="{C12DE61B-E153-2245-B86A-1E76F2800647}"/>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74" name="AutoShape 2">
          <a:extLst>
            <a:ext uri="{FF2B5EF4-FFF2-40B4-BE49-F238E27FC236}">
              <a16:creationId xmlns:a16="http://schemas.microsoft.com/office/drawing/2014/main" id="{760C6D4F-8AF5-414B-826A-BA5DE7B43C43}"/>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75" name="AutoShape 2">
          <a:extLst>
            <a:ext uri="{FF2B5EF4-FFF2-40B4-BE49-F238E27FC236}">
              <a16:creationId xmlns:a16="http://schemas.microsoft.com/office/drawing/2014/main" id="{0191BD1C-07FC-824D-99B0-AE64FBE080DC}"/>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76" name="AutoShape 2">
          <a:extLst>
            <a:ext uri="{FF2B5EF4-FFF2-40B4-BE49-F238E27FC236}">
              <a16:creationId xmlns:a16="http://schemas.microsoft.com/office/drawing/2014/main" id="{FE6C6B21-BC5A-4040-8867-81E541C16C2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77" name="AutoShape 2">
          <a:extLst>
            <a:ext uri="{FF2B5EF4-FFF2-40B4-BE49-F238E27FC236}">
              <a16:creationId xmlns:a16="http://schemas.microsoft.com/office/drawing/2014/main" id="{D9B4366D-8420-4A45-BF0D-8838DE57624D}"/>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78" name="AutoShape 2">
          <a:extLst>
            <a:ext uri="{FF2B5EF4-FFF2-40B4-BE49-F238E27FC236}">
              <a16:creationId xmlns:a16="http://schemas.microsoft.com/office/drawing/2014/main" id="{DB86AD04-7FCA-844B-A6FF-5B317FC7DF90}"/>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79" name="AutoShape 2">
          <a:extLst>
            <a:ext uri="{FF2B5EF4-FFF2-40B4-BE49-F238E27FC236}">
              <a16:creationId xmlns:a16="http://schemas.microsoft.com/office/drawing/2014/main" id="{F263073E-C270-9D49-8631-66933F271A11}"/>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80" name="AutoShape 2">
          <a:extLst>
            <a:ext uri="{FF2B5EF4-FFF2-40B4-BE49-F238E27FC236}">
              <a16:creationId xmlns:a16="http://schemas.microsoft.com/office/drawing/2014/main" id="{0C1B12B0-520B-DC47-B445-09024713451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381" name="AutoShape 2">
          <a:extLst>
            <a:ext uri="{FF2B5EF4-FFF2-40B4-BE49-F238E27FC236}">
              <a16:creationId xmlns:a16="http://schemas.microsoft.com/office/drawing/2014/main" id="{53C6F725-1041-4547-8302-81F280CA44D2}"/>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82" name="AutoShape 2">
          <a:extLst>
            <a:ext uri="{FF2B5EF4-FFF2-40B4-BE49-F238E27FC236}">
              <a16:creationId xmlns:a16="http://schemas.microsoft.com/office/drawing/2014/main" id="{88F916FE-E6F1-F64A-BA31-96EC378FAD65}"/>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83" name="AutoShape 2">
          <a:extLst>
            <a:ext uri="{FF2B5EF4-FFF2-40B4-BE49-F238E27FC236}">
              <a16:creationId xmlns:a16="http://schemas.microsoft.com/office/drawing/2014/main" id="{6F029CF5-8949-7848-B893-75A82B726A7A}"/>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84" name="AutoShape 2">
          <a:extLst>
            <a:ext uri="{FF2B5EF4-FFF2-40B4-BE49-F238E27FC236}">
              <a16:creationId xmlns:a16="http://schemas.microsoft.com/office/drawing/2014/main" id="{B3E9F287-65AD-F24D-8858-230825588DEC}"/>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385" name="AutoShape 2">
          <a:extLst>
            <a:ext uri="{FF2B5EF4-FFF2-40B4-BE49-F238E27FC236}">
              <a16:creationId xmlns:a16="http://schemas.microsoft.com/office/drawing/2014/main" id="{60D2B377-1480-D943-96A2-0E84432107A0}"/>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86" name="AutoShape 2">
          <a:extLst>
            <a:ext uri="{FF2B5EF4-FFF2-40B4-BE49-F238E27FC236}">
              <a16:creationId xmlns:a16="http://schemas.microsoft.com/office/drawing/2014/main" id="{0204912C-C868-8747-801A-47F652F70813}"/>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87" name="AutoShape 2">
          <a:extLst>
            <a:ext uri="{FF2B5EF4-FFF2-40B4-BE49-F238E27FC236}">
              <a16:creationId xmlns:a16="http://schemas.microsoft.com/office/drawing/2014/main" id="{43284476-0DCD-794C-A7CA-FDB1EE4436C8}"/>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88" name="AutoShape 2">
          <a:extLst>
            <a:ext uri="{FF2B5EF4-FFF2-40B4-BE49-F238E27FC236}">
              <a16:creationId xmlns:a16="http://schemas.microsoft.com/office/drawing/2014/main" id="{FB120A82-2CB5-3D44-9E76-D3D5BCB61D2A}"/>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89" name="AutoShape 2">
          <a:extLst>
            <a:ext uri="{FF2B5EF4-FFF2-40B4-BE49-F238E27FC236}">
              <a16:creationId xmlns:a16="http://schemas.microsoft.com/office/drawing/2014/main" id="{E4EBD7CF-DFF8-5240-93BA-540C1364444F}"/>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90" name="AutoShape 2">
          <a:extLst>
            <a:ext uri="{FF2B5EF4-FFF2-40B4-BE49-F238E27FC236}">
              <a16:creationId xmlns:a16="http://schemas.microsoft.com/office/drawing/2014/main" id="{49B379D4-4BED-6D41-9C98-4098510E13C4}"/>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91" name="AutoShape 2">
          <a:extLst>
            <a:ext uri="{FF2B5EF4-FFF2-40B4-BE49-F238E27FC236}">
              <a16:creationId xmlns:a16="http://schemas.microsoft.com/office/drawing/2014/main" id="{2C261714-2AF6-2C43-9641-9467FFAA3418}"/>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92" name="AutoShape 2">
          <a:extLst>
            <a:ext uri="{FF2B5EF4-FFF2-40B4-BE49-F238E27FC236}">
              <a16:creationId xmlns:a16="http://schemas.microsoft.com/office/drawing/2014/main" id="{2E5B42DA-6B6C-CA40-BB76-8E78CF731EBC}"/>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93" name="AutoShape 2">
          <a:extLst>
            <a:ext uri="{FF2B5EF4-FFF2-40B4-BE49-F238E27FC236}">
              <a16:creationId xmlns:a16="http://schemas.microsoft.com/office/drawing/2014/main" id="{81E9163A-1253-FA40-BE15-050CEF6DA8B5}"/>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94" name="AutoShape 2">
          <a:extLst>
            <a:ext uri="{FF2B5EF4-FFF2-40B4-BE49-F238E27FC236}">
              <a16:creationId xmlns:a16="http://schemas.microsoft.com/office/drawing/2014/main" id="{39913468-B92C-4C44-9EEC-924812D926B9}"/>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95" name="AutoShape 2">
          <a:extLst>
            <a:ext uri="{FF2B5EF4-FFF2-40B4-BE49-F238E27FC236}">
              <a16:creationId xmlns:a16="http://schemas.microsoft.com/office/drawing/2014/main" id="{F0C5D524-BB96-3344-A3AC-99A4A9DBC9BD}"/>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96" name="AutoShape 2">
          <a:extLst>
            <a:ext uri="{FF2B5EF4-FFF2-40B4-BE49-F238E27FC236}">
              <a16:creationId xmlns:a16="http://schemas.microsoft.com/office/drawing/2014/main" id="{52E8A3E5-DF08-404F-97C0-79B171F9125C}"/>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97" name="AutoShape 2">
          <a:extLst>
            <a:ext uri="{FF2B5EF4-FFF2-40B4-BE49-F238E27FC236}">
              <a16:creationId xmlns:a16="http://schemas.microsoft.com/office/drawing/2014/main" id="{D2B75B05-7116-5B4C-A4E9-89C87BA0FA06}"/>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98" name="AutoShape 2">
          <a:extLst>
            <a:ext uri="{FF2B5EF4-FFF2-40B4-BE49-F238E27FC236}">
              <a16:creationId xmlns:a16="http://schemas.microsoft.com/office/drawing/2014/main" id="{6DF8F570-4498-8B49-A600-443CA04962C8}"/>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399" name="AutoShape 2">
          <a:extLst>
            <a:ext uri="{FF2B5EF4-FFF2-40B4-BE49-F238E27FC236}">
              <a16:creationId xmlns:a16="http://schemas.microsoft.com/office/drawing/2014/main" id="{D9A3E595-285E-F34B-AAC4-1CBC2AD49477}"/>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00" name="AutoShape 2">
          <a:extLst>
            <a:ext uri="{FF2B5EF4-FFF2-40B4-BE49-F238E27FC236}">
              <a16:creationId xmlns:a16="http://schemas.microsoft.com/office/drawing/2014/main" id="{714D01D8-9DDA-CD4F-AECB-BA17A70A5AA6}"/>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01" name="AutoShape 2">
          <a:extLst>
            <a:ext uri="{FF2B5EF4-FFF2-40B4-BE49-F238E27FC236}">
              <a16:creationId xmlns:a16="http://schemas.microsoft.com/office/drawing/2014/main" id="{BA79DEB3-6566-2444-BDF3-1D4B86CC383C}"/>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02" name="AutoShape 2">
          <a:extLst>
            <a:ext uri="{FF2B5EF4-FFF2-40B4-BE49-F238E27FC236}">
              <a16:creationId xmlns:a16="http://schemas.microsoft.com/office/drawing/2014/main" id="{14586354-7F86-8044-BD7B-0BA7042DD7CB}"/>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403" name="AutoShape 2">
          <a:extLst>
            <a:ext uri="{FF2B5EF4-FFF2-40B4-BE49-F238E27FC236}">
              <a16:creationId xmlns:a16="http://schemas.microsoft.com/office/drawing/2014/main" id="{8BF3A0DC-74CB-EC4E-BCB4-7A8F55A364F1}"/>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404" name="AutoShape 2">
          <a:extLst>
            <a:ext uri="{FF2B5EF4-FFF2-40B4-BE49-F238E27FC236}">
              <a16:creationId xmlns:a16="http://schemas.microsoft.com/office/drawing/2014/main" id="{8F6EDA22-6862-1947-9D42-D3114B5B0457}"/>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405" name="AutoShape 2">
          <a:extLst>
            <a:ext uri="{FF2B5EF4-FFF2-40B4-BE49-F238E27FC236}">
              <a16:creationId xmlns:a16="http://schemas.microsoft.com/office/drawing/2014/main" id="{2943DB55-9A81-4B40-B541-ABC995A5A9EC}"/>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06" name="AutoShape 2">
          <a:extLst>
            <a:ext uri="{FF2B5EF4-FFF2-40B4-BE49-F238E27FC236}">
              <a16:creationId xmlns:a16="http://schemas.microsoft.com/office/drawing/2014/main" id="{83AE809E-B521-7249-B6EA-D6DC6C210A00}"/>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407" name="AutoShape 2">
          <a:extLst>
            <a:ext uri="{FF2B5EF4-FFF2-40B4-BE49-F238E27FC236}">
              <a16:creationId xmlns:a16="http://schemas.microsoft.com/office/drawing/2014/main" id="{2497A1D0-C3D8-2F47-AA27-0126DF60F67D}"/>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408" name="AutoShape 2">
          <a:extLst>
            <a:ext uri="{FF2B5EF4-FFF2-40B4-BE49-F238E27FC236}">
              <a16:creationId xmlns:a16="http://schemas.microsoft.com/office/drawing/2014/main" id="{406D1355-F032-6740-AEE1-9400B1205355}"/>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09" name="AutoShape 2">
          <a:extLst>
            <a:ext uri="{FF2B5EF4-FFF2-40B4-BE49-F238E27FC236}">
              <a16:creationId xmlns:a16="http://schemas.microsoft.com/office/drawing/2014/main" id="{752EB7F4-3888-1046-B7A0-1E74E3E7DDA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10" name="AutoShape 2">
          <a:extLst>
            <a:ext uri="{FF2B5EF4-FFF2-40B4-BE49-F238E27FC236}">
              <a16:creationId xmlns:a16="http://schemas.microsoft.com/office/drawing/2014/main" id="{5248FDF2-55C2-2940-933D-45D7CFDC1D6B}"/>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411" name="AutoShape 2">
          <a:extLst>
            <a:ext uri="{FF2B5EF4-FFF2-40B4-BE49-F238E27FC236}">
              <a16:creationId xmlns:a16="http://schemas.microsoft.com/office/drawing/2014/main" id="{0F87601F-DAFB-D04E-B6B5-82C44E95E79B}"/>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412" name="AutoShape 2">
          <a:extLst>
            <a:ext uri="{FF2B5EF4-FFF2-40B4-BE49-F238E27FC236}">
              <a16:creationId xmlns:a16="http://schemas.microsoft.com/office/drawing/2014/main" id="{CA4E677E-76FE-C146-82A9-C4762C5EA6E2}"/>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413" name="AutoShape 2">
          <a:extLst>
            <a:ext uri="{FF2B5EF4-FFF2-40B4-BE49-F238E27FC236}">
              <a16:creationId xmlns:a16="http://schemas.microsoft.com/office/drawing/2014/main" id="{5FE33F83-17E5-B044-8966-89D660244637}"/>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14" name="AutoShape 2">
          <a:extLst>
            <a:ext uri="{FF2B5EF4-FFF2-40B4-BE49-F238E27FC236}">
              <a16:creationId xmlns:a16="http://schemas.microsoft.com/office/drawing/2014/main" id="{FE2C7C58-7F6A-C842-B5B5-FE075178118B}"/>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415" name="AutoShape 2">
          <a:extLst>
            <a:ext uri="{FF2B5EF4-FFF2-40B4-BE49-F238E27FC236}">
              <a16:creationId xmlns:a16="http://schemas.microsoft.com/office/drawing/2014/main" id="{FED52CBF-6B99-3947-A37B-2FEAF36EEA27}"/>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416" name="AutoShape 2">
          <a:extLst>
            <a:ext uri="{FF2B5EF4-FFF2-40B4-BE49-F238E27FC236}">
              <a16:creationId xmlns:a16="http://schemas.microsoft.com/office/drawing/2014/main" id="{EF310DAA-42CE-484C-893E-AF09F3208F56}"/>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17" name="AutoShape 2">
          <a:extLst>
            <a:ext uri="{FF2B5EF4-FFF2-40B4-BE49-F238E27FC236}">
              <a16:creationId xmlns:a16="http://schemas.microsoft.com/office/drawing/2014/main" id="{430122E5-7CE9-1040-8B74-82693FFCC7EA}"/>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18" name="AutoShape 2">
          <a:extLst>
            <a:ext uri="{FF2B5EF4-FFF2-40B4-BE49-F238E27FC236}">
              <a16:creationId xmlns:a16="http://schemas.microsoft.com/office/drawing/2014/main" id="{EE92A3A7-5787-A347-943F-AE5668713100}"/>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19" name="AutoShape 2">
          <a:extLst>
            <a:ext uri="{FF2B5EF4-FFF2-40B4-BE49-F238E27FC236}">
              <a16:creationId xmlns:a16="http://schemas.microsoft.com/office/drawing/2014/main" id="{DA8B1FEE-319B-084D-B4E4-583431567508}"/>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20" name="AutoShape 2">
          <a:extLst>
            <a:ext uri="{FF2B5EF4-FFF2-40B4-BE49-F238E27FC236}">
              <a16:creationId xmlns:a16="http://schemas.microsoft.com/office/drawing/2014/main" id="{33805E6D-00A9-144E-92B2-F8DE3DB4DA0D}"/>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21" name="AutoShape 2">
          <a:extLst>
            <a:ext uri="{FF2B5EF4-FFF2-40B4-BE49-F238E27FC236}">
              <a16:creationId xmlns:a16="http://schemas.microsoft.com/office/drawing/2014/main" id="{134A6560-9428-B043-9003-0BD01505ADC6}"/>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22" name="AutoShape 2">
          <a:extLst>
            <a:ext uri="{FF2B5EF4-FFF2-40B4-BE49-F238E27FC236}">
              <a16:creationId xmlns:a16="http://schemas.microsoft.com/office/drawing/2014/main" id="{F6ABFB42-97A9-5340-B69D-58DAEB179F7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23" name="AutoShape 2">
          <a:extLst>
            <a:ext uri="{FF2B5EF4-FFF2-40B4-BE49-F238E27FC236}">
              <a16:creationId xmlns:a16="http://schemas.microsoft.com/office/drawing/2014/main" id="{B482FEA5-2D5C-3F40-869C-9BCB632ACB41}"/>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24" name="AutoShape 2">
          <a:extLst>
            <a:ext uri="{FF2B5EF4-FFF2-40B4-BE49-F238E27FC236}">
              <a16:creationId xmlns:a16="http://schemas.microsoft.com/office/drawing/2014/main" id="{3467E8F0-7FBC-2A49-850F-54F197AE461A}"/>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25" name="AutoShape 2">
          <a:extLst>
            <a:ext uri="{FF2B5EF4-FFF2-40B4-BE49-F238E27FC236}">
              <a16:creationId xmlns:a16="http://schemas.microsoft.com/office/drawing/2014/main" id="{E455B10A-9AD4-FA47-BDCF-361A625138DC}"/>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26" name="AutoShape 2">
          <a:extLst>
            <a:ext uri="{FF2B5EF4-FFF2-40B4-BE49-F238E27FC236}">
              <a16:creationId xmlns:a16="http://schemas.microsoft.com/office/drawing/2014/main" id="{BD6D83AF-1C9E-4245-8996-C4D0CDFD345F}"/>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27" name="AutoShape 2">
          <a:extLst>
            <a:ext uri="{FF2B5EF4-FFF2-40B4-BE49-F238E27FC236}">
              <a16:creationId xmlns:a16="http://schemas.microsoft.com/office/drawing/2014/main" id="{9AF5DFC3-C116-C449-BD9F-25586C38BF92}"/>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28" name="AutoShape 2">
          <a:extLst>
            <a:ext uri="{FF2B5EF4-FFF2-40B4-BE49-F238E27FC236}">
              <a16:creationId xmlns:a16="http://schemas.microsoft.com/office/drawing/2014/main" id="{1EF5B46D-44DF-6140-AC26-563C9BB6D11D}"/>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29" name="AutoShape 2">
          <a:extLst>
            <a:ext uri="{FF2B5EF4-FFF2-40B4-BE49-F238E27FC236}">
              <a16:creationId xmlns:a16="http://schemas.microsoft.com/office/drawing/2014/main" id="{CAC17B7C-F2EB-5D41-BF57-2C333868289D}"/>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30" name="AutoShape 2">
          <a:extLst>
            <a:ext uri="{FF2B5EF4-FFF2-40B4-BE49-F238E27FC236}">
              <a16:creationId xmlns:a16="http://schemas.microsoft.com/office/drawing/2014/main" id="{D96DE96F-4F05-CB4A-9A06-93E159C37EF9}"/>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31" name="AutoShape 2">
          <a:extLst>
            <a:ext uri="{FF2B5EF4-FFF2-40B4-BE49-F238E27FC236}">
              <a16:creationId xmlns:a16="http://schemas.microsoft.com/office/drawing/2014/main" id="{6A0AD788-1889-2E4C-9335-BE80F7177D78}"/>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32" name="AutoShape 2">
          <a:extLst>
            <a:ext uri="{FF2B5EF4-FFF2-40B4-BE49-F238E27FC236}">
              <a16:creationId xmlns:a16="http://schemas.microsoft.com/office/drawing/2014/main" id="{0651E1C7-FCEB-E543-94D4-5177C14DBE95}"/>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33" name="AutoShape 2">
          <a:extLst>
            <a:ext uri="{FF2B5EF4-FFF2-40B4-BE49-F238E27FC236}">
              <a16:creationId xmlns:a16="http://schemas.microsoft.com/office/drawing/2014/main" id="{F2BDAC4B-9313-CD47-892C-083080DD86F5}"/>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34" name="AutoShape 2">
          <a:extLst>
            <a:ext uri="{FF2B5EF4-FFF2-40B4-BE49-F238E27FC236}">
              <a16:creationId xmlns:a16="http://schemas.microsoft.com/office/drawing/2014/main" id="{3C2F548A-343F-3F44-BE21-48A7CC87336E}"/>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35" name="AutoShape 2">
          <a:extLst>
            <a:ext uri="{FF2B5EF4-FFF2-40B4-BE49-F238E27FC236}">
              <a16:creationId xmlns:a16="http://schemas.microsoft.com/office/drawing/2014/main" id="{B9BABFF4-39C3-0449-B1A1-D4DB15BA6E03}"/>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36" name="AutoShape 2">
          <a:extLst>
            <a:ext uri="{FF2B5EF4-FFF2-40B4-BE49-F238E27FC236}">
              <a16:creationId xmlns:a16="http://schemas.microsoft.com/office/drawing/2014/main" id="{4D6C2585-4417-2E4B-9B7B-087FCB7D53DE}"/>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37" name="AutoShape 2">
          <a:extLst>
            <a:ext uri="{FF2B5EF4-FFF2-40B4-BE49-F238E27FC236}">
              <a16:creationId xmlns:a16="http://schemas.microsoft.com/office/drawing/2014/main" id="{DDDF5F92-5908-E146-8BA4-81A6EE928B52}"/>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38" name="AutoShape 2">
          <a:extLst>
            <a:ext uri="{FF2B5EF4-FFF2-40B4-BE49-F238E27FC236}">
              <a16:creationId xmlns:a16="http://schemas.microsoft.com/office/drawing/2014/main" id="{1258A500-E955-174C-B99E-C8EC74D698CD}"/>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39" name="AutoShape 2">
          <a:extLst>
            <a:ext uri="{FF2B5EF4-FFF2-40B4-BE49-F238E27FC236}">
              <a16:creationId xmlns:a16="http://schemas.microsoft.com/office/drawing/2014/main" id="{77F596DF-F859-B248-9102-839C0F42283B}"/>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40" name="AutoShape 2">
          <a:extLst>
            <a:ext uri="{FF2B5EF4-FFF2-40B4-BE49-F238E27FC236}">
              <a16:creationId xmlns:a16="http://schemas.microsoft.com/office/drawing/2014/main" id="{82E7D16B-7824-1746-8F22-C68708F3BA7D}"/>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41" name="AutoShape 2">
          <a:extLst>
            <a:ext uri="{FF2B5EF4-FFF2-40B4-BE49-F238E27FC236}">
              <a16:creationId xmlns:a16="http://schemas.microsoft.com/office/drawing/2014/main" id="{AD83F525-AF64-0541-A1CF-C8C8B5D8D929}"/>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42" name="AutoShape 2">
          <a:extLst>
            <a:ext uri="{FF2B5EF4-FFF2-40B4-BE49-F238E27FC236}">
              <a16:creationId xmlns:a16="http://schemas.microsoft.com/office/drawing/2014/main" id="{12235921-45DC-014B-9FAE-3DF1897A3B55}"/>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43" name="AutoShape 2">
          <a:extLst>
            <a:ext uri="{FF2B5EF4-FFF2-40B4-BE49-F238E27FC236}">
              <a16:creationId xmlns:a16="http://schemas.microsoft.com/office/drawing/2014/main" id="{027258E6-C122-684C-AF33-18CF4C3394FA}"/>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444" name="AutoShape 2">
          <a:extLst>
            <a:ext uri="{FF2B5EF4-FFF2-40B4-BE49-F238E27FC236}">
              <a16:creationId xmlns:a16="http://schemas.microsoft.com/office/drawing/2014/main" id="{58E87866-FE9A-944E-9016-CE18F67935D2}"/>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45" name="AutoShape 2">
          <a:extLst>
            <a:ext uri="{FF2B5EF4-FFF2-40B4-BE49-F238E27FC236}">
              <a16:creationId xmlns:a16="http://schemas.microsoft.com/office/drawing/2014/main" id="{8178EEC8-E6FB-AC49-A2F5-E7AA8B215A23}"/>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46" name="AutoShape 2">
          <a:extLst>
            <a:ext uri="{FF2B5EF4-FFF2-40B4-BE49-F238E27FC236}">
              <a16:creationId xmlns:a16="http://schemas.microsoft.com/office/drawing/2014/main" id="{99705D59-7143-A64F-AFA0-6661696EF3FF}"/>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47" name="AutoShape 2">
          <a:extLst>
            <a:ext uri="{FF2B5EF4-FFF2-40B4-BE49-F238E27FC236}">
              <a16:creationId xmlns:a16="http://schemas.microsoft.com/office/drawing/2014/main" id="{D636574E-EC93-3E4B-BD21-00E863007D11}"/>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448" name="AutoShape 2">
          <a:extLst>
            <a:ext uri="{FF2B5EF4-FFF2-40B4-BE49-F238E27FC236}">
              <a16:creationId xmlns:a16="http://schemas.microsoft.com/office/drawing/2014/main" id="{BAC6C05C-2F48-D240-A584-031DC3BEECA0}"/>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49" name="AutoShape 2">
          <a:extLst>
            <a:ext uri="{FF2B5EF4-FFF2-40B4-BE49-F238E27FC236}">
              <a16:creationId xmlns:a16="http://schemas.microsoft.com/office/drawing/2014/main" id="{DD702426-935C-E44A-90A3-0A567B0BA25E}"/>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50" name="AutoShape 2">
          <a:extLst>
            <a:ext uri="{FF2B5EF4-FFF2-40B4-BE49-F238E27FC236}">
              <a16:creationId xmlns:a16="http://schemas.microsoft.com/office/drawing/2014/main" id="{A5CBC637-29FB-1C4C-A35B-AC1B22B76A13}"/>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51" name="AutoShape 2">
          <a:extLst>
            <a:ext uri="{FF2B5EF4-FFF2-40B4-BE49-F238E27FC236}">
              <a16:creationId xmlns:a16="http://schemas.microsoft.com/office/drawing/2014/main" id="{E52CE8ED-BE8D-E846-BE82-3705F83BCA35}"/>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52" name="AutoShape 2">
          <a:extLst>
            <a:ext uri="{FF2B5EF4-FFF2-40B4-BE49-F238E27FC236}">
              <a16:creationId xmlns:a16="http://schemas.microsoft.com/office/drawing/2014/main" id="{2FB1EEAB-AD47-404B-A2E5-83CD8B2ED564}"/>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53" name="AutoShape 2">
          <a:extLst>
            <a:ext uri="{FF2B5EF4-FFF2-40B4-BE49-F238E27FC236}">
              <a16:creationId xmlns:a16="http://schemas.microsoft.com/office/drawing/2014/main" id="{937BB86A-4819-4B41-9C7A-43368EDE8C0C}"/>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54" name="AutoShape 2">
          <a:extLst>
            <a:ext uri="{FF2B5EF4-FFF2-40B4-BE49-F238E27FC236}">
              <a16:creationId xmlns:a16="http://schemas.microsoft.com/office/drawing/2014/main" id="{3D83FCAB-3855-8E4C-8D63-2CE4236C9E61}"/>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55" name="AutoShape 2">
          <a:extLst>
            <a:ext uri="{FF2B5EF4-FFF2-40B4-BE49-F238E27FC236}">
              <a16:creationId xmlns:a16="http://schemas.microsoft.com/office/drawing/2014/main" id="{697FB1D2-CBAF-2141-BDC2-2DC6054A6B03}"/>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56" name="AutoShape 2">
          <a:extLst>
            <a:ext uri="{FF2B5EF4-FFF2-40B4-BE49-F238E27FC236}">
              <a16:creationId xmlns:a16="http://schemas.microsoft.com/office/drawing/2014/main" id="{E0E8035E-6DCF-8946-AC7B-F39B91C5AE35}"/>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57" name="AutoShape 2">
          <a:extLst>
            <a:ext uri="{FF2B5EF4-FFF2-40B4-BE49-F238E27FC236}">
              <a16:creationId xmlns:a16="http://schemas.microsoft.com/office/drawing/2014/main" id="{B11E4548-C7AA-1244-9FFF-DF56C535DDD5}"/>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58" name="AutoShape 2">
          <a:extLst>
            <a:ext uri="{FF2B5EF4-FFF2-40B4-BE49-F238E27FC236}">
              <a16:creationId xmlns:a16="http://schemas.microsoft.com/office/drawing/2014/main" id="{50789E05-4B66-AD4B-B29D-DBCD6BE4CABD}"/>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59" name="AutoShape 2">
          <a:extLst>
            <a:ext uri="{FF2B5EF4-FFF2-40B4-BE49-F238E27FC236}">
              <a16:creationId xmlns:a16="http://schemas.microsoft.com/office/drawing/2014/main" id="{56B4AA2B-C82D-FB43-9A29-ADE9E9E100AD}"/>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60" name="AutoShape 2">
          <a:extLst>
            <a:ext uri="{FF2B5EF4-FFF2-40B4-BE49-F238E27FC236}">
              <a16:creationId xmlns:a16="http://schemas.microsoft.com/office/drawing/2014/main" id="{1852019D-892A-164A-933B-3E673CDD49D3}"/>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61" name="AutoShape 2">
          <a:extLst>
            <a:ext uri="{FF2B5EF4-FFF2-40B4-BE49-F238E27FC236}">
              <a16:creationId xmlns:a16="http://schemas.microsoft.com/office/drawing/2014/main" id="{3C972C65-9B0E-AB48-B4F3-5EDC707E4122}"/>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62" name="AutoShape 2">
          <a:extLst>
            <a:ext uri="{FF2B5EF4-FFF2-40B4-BE49-F238E27FC236}">
              <a16:creationId xmlns:a16="http://schemas.microsoft.com/office/drawing/2014/main" id="{6FF98183-1A6C-4C4D-AAC5-9DC346C9D382}"/>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63" name="AutoShape 2">
          <a:extLst>
            <a:ext uri="{FF2B5EF4-FFF2-40B4-BE49-F238E27FC236}">
              <a16:creationId xmlns:a16="http://schemas.microsoft.com/office/drawing/2014/main" id="{F27EB24E-29BF-7C45-A180-30AE120B2357}"/>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464" name="AutoShape 2">
          <a:extLst>
            <a:ext uri="{FF2B5EF4-FFF2-40B4-BE49-F238E27FC236}">
              <a16:creationId xmlns:a16="http://schemas.microsoft.com/office/drawing/2014/main" id="{B797B60E-D081-9347-92F7-9EDB6FCE791E}"/>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65" name="AutoShape 2">
          <a:extLst>
            <a:ext uri="{FF2B5EF4-FFF2-40B4-BE49-F238E27FC236}">
              <a16:creationId xmlns:a16="http://schemas.microsoft.com/office/drawing/2014/main" id="{2F06D6D9-B891-244C-A802-70CADBACEF1A}"/>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66" name="AutoShape 2">
          <a:extLst>
            <a:ext uri="{FF2B5EF4-FFF2-40B4-BE49-F238E27FC236}">
              <a16:creationId xmlns:a16="http://schemas.microsoft.com/office/drawing/2014/main" id="{410626CD-73CC-9F42-9131-EF88F54FFB74}"/>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467" name="AutoShape 2">
          <a:extLst>
            <a:ext uri="{FF2B5EF4-FFF2-40B4-BE49-F238E27FC236}">
              <a16:creationId xmlns:a16="http://schemas.microsoft.com/office/drawing/2014/main" id="{F7FF6929-1CA7-5B46-82E0-001936B008E8}"/>
            </a:ext>
          </a:extLst>
        </xdr:cNvPr>
        <xdr:cNvSpPr>
          <a:spLocks noChangeAspect="1" noChangeArrowheads="1"/>
        </xdr:cNvSpPr>
      </xdr:nvSpPr>
      <xdr:spPr bwMode="auto">
        <a:xfrm>
          <a:off x="381000" y="2526792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468" name="AutoShape 2">
          <a:extLst>
            <a:ext uri="{FF2B5EF4-FFF2-40B4-BE49-F238E27FC236}">
              <a16:creationId xmlns:a16="http://schemas.microsoft.com/office/drawing/2014/main" id="{AFEE8614-FF1E-764C-BB56-A5E83C60B4FB}"/>
            </a:ext>
          </a:extLst>
        </xdr:cNvPr>
        <xdr:cNvSpPr>
          <a:spLocks noChangeAspect="1" noChangeArrowheads="1"/>
        </xdr:cNvSpPr>
      </xdr:nvSpPr>
      <xdr:spPr bwMode="auto">
        <a:xfrm>
          <a:off x="381000" y="2526792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69" name="AutoShape 2">
          <a:extLst>
            <a:ext uri="{FF2B5EF4-FFF2-40B4-BE49-F238E27FC236}">
              <a16:creationId xmlns:a16="http://schemas.microsoft.com/office/drawing/2014/main" id="{2EC1B560-2F0A-5744-B248-504FDC0F2896}"/>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70" name="AutoShape 2">
          <a:extLst>
            <a:ext uri="{FF2B5EF4-FFF2-40B4-BE49-F238E27FC236}">
              <a16:creationId xmlns:a16="http://schemas.microsoft.com/office/drawing/2014/main" id="{D0F524FC-EDC8-604F-B647-C7A2B54A0183}"/>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71" name="AutoShape 2">
          <a:extLst>
            <a:ext uri="{FF2B5EF4-FFF2-40B4-BE49-F238E27FC236}">
              <a16:creationId xmlns:a16="http://schemas.microsoft.com/office/drawing/2014/main" id="{F163AADF-BE2D-124A-9435-D7CA71D25642}"/>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72" name="AutoShape 2">
          <a:extLst>
            <a:ext uri="{FF2B5EF4-FFF2-40B4-BE49-F238E27FC236}">
              <a16:creationId xmlns:a16="http://schemas.microsoft.com/office/drawing/2014/main" id="{BBF35558-05E8-C246-9B28-BFCD5DC1EA1E}"/>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73" name="AutoShape 2">
          <a:extLst>
            <a:ext uri="{FF2B5EF4-FFF2-40B4-BE49-F238E27FC236}">
              <a16:creationId xmlns:a16="http://schemas.microsoft.com/office/drawing/2014/main" id="{50CA55B4-E647-3448-9760-AB54141E13BE}"/>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74" name="AutoShape 2">
          <a:extLst>
            <a:ext uri="{FF2B5EF4-FFF2-40B4-BE49-F238E27FC236}">
              <a16:creationId xmlns:a16="http://schemas.microsoft.com/office/drawing/2014/main" id="{44B12F6C-2DCD-944C-AB63-189F214EC3E8}"/>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475" name="AutoShape 2">
          <a:extLst>
            <a:ext uri="{FF2B5EF4-FFF2-40B4-BE49-F238E27FC236}">
              <a16:creationId xmlns:a16="http://schemas.microsoft.com/office/drawing/2014/main" id="{EFED492E-61A3-E845-9D24-1F6A38E20665}"/>
            </a:ext>
          </a:extLst>
        </xdr:cNvPr>
        <xdr:cNvSpPr>
          <a:spLocks noChangeAspect="1" noChangeArrowheads="1"/>
        </xdr:cNvSpPr>
      </xdr:nvSpPr>
      <xdr:spPr bwMode="auto">
        <a:xfrm>
          <a:off x="381000" y="2526792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476" name="AutoShape 2">
          <a:extLst>
            <a:ext uri="{FF2B5EF4-FFF2-40B4-BE49-F238E27FC236}">
              <a16:creationId xmlns:a16="http://schemas.microsoft.com/office/drawing/2014/main" id="{152DA91F-88ED-B74E-A090-4C8D20D0D380}"/>
            </a:ext>
          </a:extLst>
        </xdr:cNvPr>
        <xdr:cNvSpPr>
          <a:spLocks noChangeAspect="1" noChangeArrowheads="1"/>
        </xdr:cNvSpPr>
      </xdr:nvSpPr>
      <xdr:spPr bwMode="auto">
        <a:xfrm>
          <a:off x="381000" y="2526792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77" name="AutoShape 2">
          <a:extLst>
            <a:ext uri="{FF2B5EF4-FFF2-40B4-BE49-F238E27FC236}">
              <a16:creationId xmlns:a16="http://schemas.microsoft.com/office/drawing/2014/main" id="{D0CC100B-31AD-CE47-948B-8ECAC92D3840}"/>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78" name="AutoShape 2">
          <a:extLst>
            <a:ext uri="{FF2B5EF4-FFF2-40B4-BE49-F238E27FC236}">
              <a16:creationId xmlns:a16="http://schemas.microsoft.com/office/drawing/2014/main" id="{7CF0A79F-A4F3-0041-A7E9-C8FF9DF32236}"/>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79" name="AutoShape 2">
          <a:extLst>
            <a:ext uri="{FF2B5EF4-FFF2-40B4-BE49-F238E27FC236}">
              <a16:creationId xmlns:a16="http://schemas.microsoft.com/office/drawing/2014/main" id="{4063DDBC-F4ED-3244-BCCD-519EBC294E11}"/>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80" name="AutoShape 2">
          <a:extLst>
            <a:ext uri="{FF2B5EF4-FFF2-40B4-BE49-F238E27FC236}">
              <a16:creationId xmlns:a16="http://schemas.microsoft.com/office/drawing/2014/main" id="{CA1BFFAC-F8B5-534D-B54C-47ED435B74D4}"/>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81" name="AutoShape 2">
          <a:extLst>
            <a:ext uri="{FF2B5EF4-FFF2-40B4-BE49-F238E27FC236}">
              <a16:creationId xmlns:a16="http://schemas.microsoft.com/office/drawing/2014/main" id="{6F22E135-E141-4548-AF0D-665104944E8C}"/>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82" name="AutoShape 2">
          <a:extLst>
            <a:ext uri="{FF2B5EF4-FFF2-40B4-BE49-F238E27FC236}">
              <a16:creationId xmlns:a16="http://schemas.microsoft.com/office/drawing/2014/main" id="{8810D87B-EC47-4548-A05D-38EE88B29EF5}"/>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83" name="AutoShape 2">
          <a:extLst>
            <a:ext uri="{FF2B5EF4-FFF2-40B4-BE49-F238E27FC236}">
              <a16:creationId xmlns:a16="http://schemas.microsoft.com/office/drawing/2014/main" id="{9233B85B-331D-1744-A7C8-552E31F78120}"/>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84" name="AutoShape 2">
          <a:extLst>
            <a:ext uri="{FF2B5EF4-FFF2-40B4-BE49-F238E27FC236}">
              <a16:creationId xmlns:a16="http://schemas.microsoft.com/office/drawing/2014/main" id="{C9EEC571-9BEC-454C-AA0C-3E288351CCBC}"/>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85" name="AutoShape 2">
          <a:extLst>
            <a:ext uri="{FF2B5EF4-FFF2-40B4-BE49-F238E27FC236}">
              <a16:creationId xmlns:a16="http://schemas.microsoft.com/office/drawing/2014/main" id="{AF85CF4A-17BF-DA41-905E-5D824D29DA60}"/>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86" name="AutoShape 2">
          <a:extLst>
            <a:ext uri="{FF2B5EF4-FFF2-40B4-BE49-F238E27FC236}">
              <a16:creationId xmlns:a16="http://schemas.microsoft.com/office/drawing/2014/main" id="{E0046B87-7977-8A43-A96E-274005068536}"/>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87" name="AutoShape 2">
          <a:extLst>
            <a:ext uri="{FF2B5EF4-FFF2-40B4-BE49-F238E27FC236}">
              <a16:creationId xmlns:a16="http://schemas.microsoft.com/office/drawing/2014/main" id="{1D08EA1A-1AEF-684F-9610-D4A931E3765B}"/>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88" name="AutoShape 2">
          <a:extLst>
            <a:ext uri="{FF2B5EF4-FFF2-40B4-BE49-F238E27FC236}">
              <a16:creationId xmlns:a16="http://schemas.microsoft.com/office/drawing/2014/main" id="{DCBD69BF-185D-A54B-9479-33C6D35A35EC}"/>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89" name="AutoShape 2">
          <a:extLst>
            <a:ext uri="{FF2B5EF4-FFF2-40B4-BE49-F238E27FC236}">
              <a16:creationId xmlns:a16="http://schemas.microsoft.com/office/drawing/2014/main" id="{D24D7E9F-CAB7-5044-973C-A2D1304E06A2}"/>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90" name="AutoShape 2">
          <a:extLst>
            <a:ext uri="{FF2B5EF4-FFF2-40B4-BE49-F238E27FC236}">
              <a16:creationId xmlns:a16="http://schemas.microsoft.com/office/drawing/2014/main" id="{69134AE9-E6CB-6747-B0C8-CE0C94E88294}"/>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91" name="AutoShape 2">
          <a:extLst>
            <a:ext uri="{FF2B5EF4-FFF2-40B4-BE49-F238E27FC236}">
              <a16:creationId xmlns:a16="http://schemas.microsoft.com/office/drawing/2014/main" id="{B02053CE-72E9-7248-AC7F-CDAF67F0AFBD}"/>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92" name="AutoShape 2">
          <a:extLst>
            <a:ext uri="{FF2B5EF4-FFF2-40B4-BE49-F238E27FC236}">
              <a16:creationId xmlns:a16="http://schemas.microsoft.com/office/drawing/2014/main" id="{23C5B637-D232-A741-B644-28AC9924DAD8}"/>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93" name="AutoShape 2">
          <a:extLst>
            <a:ext uri="{FF2B5EF4-FFF2-40B4-BE49-F238E27FC236}">
              <a16:creationId xmlns:a16="http://schemas.microsoft.com/office/drawing/2014/main" id="{CE938939-944E-3443-B650-F8D73F9B5DA6}"/>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94" name="AutoShape 2">
          <a:extLst>
            <a:ext uri="{FF2B5EF4-FFF2-40B4-BE49-F238E27FC236}">
              <a16:creationId xmlns:a16="http://schemas.microsoft.com/office/drawing/2014/main" id="{92A00D0B-810B-3F4F-81CE-2E2E64E68B02}"/>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95" name="AutoShape 2">
          <a:extLst>
            <a:ext uri="{FF2B5EF4-FFF2-40B4-BE49-F238E27FC236}">
              <a16:creationId xmlns:a16="http://schemas.microsoft.com/office/drawing/2014/main" id="{0B63DF8F-2A3F-0344-A59B-24CE9BA1A45D}"/>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96" name="AutoShape 2">
          <a:extLst>
            <a:ext uri="{FF2B5EF4-FFF2-40B4-BE49-F238E27FC236}">
              <a16:creationId xmlns:a16="http://schemas.microsoft.com/office/drawing/2014/main" id="{E5E2D109-37E3-E54F-83E9-B41835EEAADA}"/>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497" name="AutoShape 2">
          <a:extLst>
            <a:ext uri="{FF2B5EF4-FFF2-40B4-BE49-F238E27FC236}">
              <a16:creationId xmlns:a16="http://schemas.microsoft.com/office/drawing/2014/main" id="{3044E14F-5116-FF44-B598-7EDF6E480A9D}"/>
            </a:ext>
          </a:extLst>
        </xdr:cNvPr>
        <xdr:cNvSpPr>
          <a:spLocks noChangeAspect="1" noChangeArrowheads="1"/>
        </xdr:cNvSpPr>
      </xdr:nvSpPr>
      <xdr:spPr bwMode="auto">
        <a:xfrm>
          <a:off x="381000" y="2526792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498" name="AutoShape 2">
          <a:extLst>
            <a:ext uri="{FF2B5EF4-FFF2-40B4-BE49-F238E27FC236}">
              <a16:creationId xmlns:a16="http://schemas.microsoft.com/office/drawing/2014/main" id="{FF9BEB01-D5DB-5F48-945E-8F41826D44E2}"/>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499" name="AutoShape 2">
          <a:extLst>
            <a:ext uri="{FF2B5EF4-FFF2-40B4-BE49-F238E27FC236}">
              <a16:creationId xmlns:a16="http://schemas.microsoft.com/office/drawing/2014/main" id="{67EEE403-511A-554D-92E1-309C530A3861}"/>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00" name="AutoShape 2">
          <a:extLst>
            <a:ext uri="{FF2B5EF4-FFF2-40B4-BE49-F238E27FC236}">
              <a16:creationId xmlns:a16="http://schemas.microsoft.com/office/drawing/2014/main" id="{604D6087-734B-FD40-9115-AF0BB4D37B88}"/>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501" name="AutoShape 2">
          <a:extLst>
            <a:ext uri="{FF2B5EF4-FFF2-40B4-BE49-F238E27FC236}">
              <a16:creationId xmlns:a16="http://schemas.microsoft.com/office/drawing/2014/main" id="{72052719-4864-0D47-823A-DE484FF6727C}"/>
            </a:ext>
          </a:extLst>
        </xdr:cNvPr>
        <xdr:cNvSpPr>
          <a:spLocks noChangeAspect="1" noChangeArrowheads="1"/>
        </xdr:cNvSpPr>
      </xdr:nvSpPr>
      <xdr:spPr bwMode="auto">
        <a:xfrm>
          <a:off x="381000" y="2526792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02" name="AutoShape 2">
          <a:extLst>
            <a:ext uri="{FF2B5EF4-FFF2-40B4-BE49-F238E27FC236}">
              <a16:creationId xmlns:a16="http://schemas.microsoft.com/office/drawing/2014/main" id="{350AB938-5E95-B846-8B07-9B07F6B92681}"/>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03" name="AutoShape 2">
          <a:extLst>
            <a:ext uri="{FF2B5EF4-FFF2-40B4-BE49-F238E27FC236}">
              <a16:creationId xmlns:a16="http://schemas.microsoft.com/office/drawing/2014/main" id="{5CF8FBDD-0F46-C543-9A6B-3987DCD7A453}"/>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504" name="AutoShape 2">
          <a:extLst>
            <a:ext uri="{FF2B5EF4-FFF2-40B4-BE49-F238E27FC236}">
              <a16:creationId xmlns:a16="http://schemas.microsoft.com/office/drawing/2014/main" id="{5E18DCA1-0133-B243-8241-08D9454772F3}"/>
            </a:ext>
          </a:extLst>
        </xdr:cNvPr>
        <xdr:cNvSpPr>
          <a:spLocks noChangeAspect="1" noChangeArrowheads="1"/>
        </xdr:cNvSpPr>
      </xdr:nvSpPr>
      <xdr:spPr bwMode="auto">
        <a:xfrm>
          <a:off x="381000" y="2526792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505" name="AutoShape 2">
          <a:extLst>
            <a:ext uri="{FF2B5EF4-FFF2-40B4-BE49-F238E27FC236}">
              <a16:creationId xmlns:a16="http://schemas.microsoft.com/office/drawing/2014/main" id="{E40927AA-3E30-DE4E-99A6-0BAB9F9ECA64}"/>
            </a:ext>
          </a:extLst>
        </xdr:cNvPr>
        <xdr:cNvSpPr>
          <a:spLocks noChangeAspect="1" noChangeArrowheads="1"/>
        </xdr:cNvSpPr>
      </xdr:nvSpPr>
      <xdr:spPr bwMode="auto">
        <a:xfrm>
          <a:off x="381000" y="2526792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06" name="AutoShape 2">
          <a:extLst>
            <a:ext uri="{FF2B5EF4-FFF2-40B4-BE49-F238E27FC236}">
              <a16:creationId xmlns:a16="http://schemas.microsoft.com/office/drawing/2014/main" id="{FE31E0A7-697B-084A-B0F5-E632F8459CA4}"/>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07" name="AutoShape 2">
          <a:extLst>
            <a:ext uri="{FF2B5EF4-FFF2-40B4-BE49-F238E27FC236}">
              <a16:creationId xmlns:a16="http://schemas.microsoft.com/office/drawing/2014/main" id="{C384B762-FCA3-7E47-8195-52656359C2D7}"/>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508" name="AutoShape 2">
          <a:extLst>
            <a:ext uri="{FF2B5EF4-FFF2-40B4-BE49-F238E27FC236}">
              <a16:creationId xmlns:a16="http://schemas.microsoft.com/office/drawing/2014/main" id="{659E4235-2C9E-8B47-BA87-113BAB1E6120}"/>
            </a:ext>
          </a:extLst>
        </xdr:cNvPr>
        <xdr:cNvSpPr>
          <a:spLocks noChangeAspect="1" noChangeArrowheads="1"/>
        </xdr:cNvSpPr>
      </xdr:nvSpPr>
      <xdr:spPr bwMode="auto">
        <a:xfrm>
          <a:off x="381000" y="2526792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09" name="AutoShape 2">
          <a:extLst>
            <a:ext uri="{FF2B5EF4-FFF2-40B4-BE49-F238E27FC236}">
              <a16:creationId xmlns:a16="http://schemas.microsoft.com/office/drawing/2014/main" id="{C630558C-51B9-084E-846D-3D9DC91E3EAD}"/>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10" name="AutoShape 2">
          <a:extLst>
            <a:ext uri="{FF2B5EF4-FFF2-40B4-BE49-F238E27FC236}">
              <a16:creationId xmlns:a16="http://schemas.microsoft.com/office/drawing/2014/main" id="{73CE3EB1-A084-774C-85D8-02D99C8FB0F6}"/>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511" name="AutoShape 2">
          <a:extLst>
            <a:ext uri="{FF2B5EF4-FFF2-40B4-BE49-F238E27FC236}">
              <a16:creationId xmlns:a16="http://schemas.microsoft.com/office/drawing/2014/main" id="{1DBE2991-2B42-1641-ADDB-2310B871F9A9}"/>
            </a:ext>
          </a:extLst>
        </xdr:cNvPr>
        <xdr:cNvSpPr>
          <a:spLocks noChangeAspect="1" noChangeArrowheads="1"/>
        </xdr:cNvSpPr>
      </xdr:nvSpPr>
      <xdr:spPr bwMode="auto">
        <a:xfrm>
          <a:off x="381000" y="2526792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12" name="AutoShape 2">
          <a:extLst>
            <a:ext uri="{FF2B5EF4-FFF2-40B4-BE49-F238E27FC236}">
              <a16:creationId xmlns:a16="http://schemas.microsoft.com/office/drawing/2014/main" id="{7056A9FF-89A8-0C46-AED3-519801A7CDD9}"/>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13" name="AutoShape 2">
          <a:extLst>
            <a:ext uri="{FF2B5EF4-FFF2-40B4-BE49-F238E27FC236}">
              <a16:creationId xmlns:a16="http://schemas.microsoft.com/office/drawing/2014/main" id="{3398C56B-5A4A-5649-BB38-4D357D6039FD}"/>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14" name="AutoShape 2">
          <a:extLst>
            <a:ext uri="{FF2B5EF4-FFF2-40B4-BE49-F238E27FC236}">
              <a16:creationId xmlns:a16="http://schemas.microsoft.com/office/drawing/2014/main" id="{F6D81A6A-D9B3-8E4F-B0B0-246F4DBF547B}"/>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15" name="AutoShape 2">
          <a:extLst>
            <a:ext uri="{FF2B5EF4-FFF2-40B4-BE49-F238E27FC236}">
              <a16:creationId xmlns:a16="http://schemas.microsoft.com/office/drawing/2014/main" id="{FD36FDB2-A083-114F-BAA5-ADD434417156}"/>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16" name="AutoShape 2">
          <a:extLst>
            <a:ext uri="{FF2B5EF4-FFF2-40B4-BE49-F238E27FC236}">
              <a16:creationId xmlns:a16="http://schemas.microsoft.com/office/drawing/2014/main" id="{07685B50-872A-3342-9CC0-782DCAAEDBDE}"/>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17" name="AutoShape 2">
          <a:extLst>
            <a:ext uri="{FF2B5EF4-FFF2-40B4-BE49-F238E27FC236}">
              <a16:creationId xmlns:a16="http://schemas.microsoft.com/office/drawing/2014/main" id="{26B260DE-8FEC-2A45-83FB-87F205679DA3}"/>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18" name="AutoShape 2">
          <a:extLst>
            <a:ext uri="{FF2B5EF4-FFF2-40B4-BE49-F238E27FC236}">
              <a16:creationId xmlns:a16="http://schemas.microsoft.com/office/drawing/2014/main" id="{003554E3-9393-4547-AE39-B0123C496604}"/>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19" name="AutoShape 2">
          <a:extLst>
            <a:ext uri="{FF2B5EF4-FFF2-40B4-BE49-F238E27FC236}">
              <a16:creationId xmlns:a16="http://schemas.microsoft.com/office/drawing/2014/main" id="{DDAFAF84-34EB-864A-B872-C95BE5B9710C}"/>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20" name="AutoShape 2">
          <a:extLst>
            <a:ext uri="{FF2B5EF4-FFF2-40B4-BE49-F238E27FC236}">
              <a16:creationId xmlns:a16="http://schemas.microsoft.com/office/drawing/2014/main" id="{F53E2944-84EA-E346-9EF8-C3D242BFF8F3}"/>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21" name="AutoShape 2">
          <a:extLst>
            <a:ext uri="{FF2B5EF4-FFF2-40B4-BE49-F238E27FC236}">
              <a16:creationId xmlns:a16="http://schemas.microsoft.com/office/drawing/2014/main" id="{6BD7829D-B993-F342-AF3E-633B21DF18C6}"/>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22" name="AutoShape 2">
          <a:extLst>
            <a:ext uri="{FF2B5EF4-FFF2-40B4-BE49-F238E27FC236}">
              <a16:creationId xmlns:a16="http://schemas.microsoft.com/office/drawing/2014/main" id="{F05D0F53-1908-B041-B90A-BB856B70ABA6}"/>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23" name="AutoShape 2">
          <a:extLst>
            <a:ext uri="{FF2B5EF4-FFF2-40B4-BE49-F238E27FC236}">
              <a16:creationId xmlns:a16="http://schemas.microsoft.com/office/drawing/2014/main" id="{854C0317-50F5-9243-8DBD-A7B08A82001C}"/>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24" name="AutoShape 2">
          <a:extLst>
            <a:ext uri="{FF2B5EF4-FFF2-40B4-BE49-F238E27FC236}">
              <a16:creationId xmlns:a16="http://schemas.microsoft.com/office/drawing/2014/main" id="{CE7D0110-BBF3-8948-9BBE-F2767D568309}"/>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25" name="AutoShape 2">
          <a:extLst>
            <a:ext uri="{FF2B5EF4-FFF2-40B4-BE49-F238E27FC236}">
              <a16:creationId xmlns:a16="http://schemas.microsoft.com/office/drawing/2014/main" id="{9C9DFAD8-1094-3646-97D6-E454E38F9BC5}"/>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26" name="AutoShape 2">
          <a:extLst>
            <a:ext uri="{FF2B5EF4-FFF2-40B4-BE49-F238E27FC236}">
              <a16:creationId xmlns:a16="http://schemas.microsoft.com/office/drawing/2014/main" id="{C65F8023-4F48-E44F-8153-A457499CFA3B}"/>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27" name="AutoShape 2">
          <a:extLst>
            <a:ext uri="{FF2B5EF4-FFF2-40B4-BE49-F238E27FC236}">
              <a16:creationId xmlns:a16="http://schemas.microsoft.com/office/drawing/2014/main" id="{6FC747FE-F57C-8644-81FB-EB489C139AB4}"/>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28" name="AutoShape 2">
          <a:extLst>
            <a:ext uri="{FF2B5EF4-FFF2-40B4-BE49-F238E27FC236}">
              <a16:creationId xmlns:a16="http://schemas.microsoft.com/office/drawing/2014/main" id="{8A9286A7-9A29-134C-BDD5-6E8B190A1596}"/>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29" name="AutoShape 2">
          <a:extLst>
            <a:ext uri="{FF2B5EF4-FFF2-40B4-BE49-F238E27FC236}">
              <a16:creationId xmlns:a16="http://schemas.microsoft.com/office/drawing/2014/main" id="{62EC8D72-0FE1-2B41-9059-9A95BF844B40}"/>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530" name="AutoShape 2">
          <a:extLst>
            <a:ext uri="{FF2B5EF4-FFF2-40B4-BE49-F238E27FC236}">
              <a16:creationId xmlns:a16="http://schemas.microsoft.com/office/drawing/2014/main" id="{63BD77FD-33C1-B04D-B8C0-88520EE01CF2}"/>
            </a:ext>
          </a:extLst>
        </xdr:cNvPr>
        <xdr:cNvSpPr>
          <a:spLocks noChangeAspect="1" noChangeArrowheads="1"/>
        </xdr:cNvSpPr>
      </xdr:nvSpPr>
      <xdr:spPr bwMode="auto">
        <a:xfrm>
          <a:off x="381000" y="2526792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531" name="AutoShape 2">
          <a:extLst>
            <a:ext uri="{FF2B5EF4-FFF2-40B4-BE49-F238E27FC236}">
              <a16:creationId xmlns:a16="http://schemas.microsoft.com/office/drawing/2014/main" id="{42CFCEAD-9161-8141-8A22-1D0CD1E9D33E}"/>
            </a:ext>
          </a:extLst>
        </xdr:cNvPr>
        <xdr:cNvSpPr>
          <a:spLocks noChangeAspect="1" noChangeArrowheads="1"/>
        </xdr:cNvSpPr>
      </xdr:nvSpPr>
      <xdr:spPr bwMode="auto">
        <a:xfrm>
          <a:off x="381000" y="2526792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32" name="AutoShape 2">
          <a:extLst>
            <a:ext uri="{FF2B5EF4-FFF2-40B4-BE49-F238E27FC236}">
              <a16:creationId xmlns:a16="http://schemas.microsoft.com/office/drawing/2014/main" id="{53145601-886E-1542-BBE9-852805C45EA0}"/>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33" name="AutoShape 2">
          <a:extLst>
            <a:ext uri="{FF2B5EF4-FFF2-40B4-BE49-F238E27FC236}">
              <a16:creationId xmlns:a16="http://schemas.microsoft.com/office/drawing/2014/main" id="{D8B99080-B56B-0946-8F65-542751A73CEB}"/>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34" name="AutoShape 2">
          <a:extLst>
            <a:ext uri="{FF2B5EF4-FFF2-40B4-BE49-F238E27FC236}">
              <a16:creationId xmlns:a16="http://schemas.microsoft.com/office/drawing/2014/main" id="{90C48D41-AA00-4B49-9A4A-CCAFBB8FD141}"/>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35" name="AutoShape 2">
          <a:extLst>
            <a:ext uri="{FF2B5EF4-FFF2-40B4-BE49-F238E27FC236}">
              <a16:creationId xmlns:a16="http://schemas.microsoft.com/office/drawing/2014/main" id="{F4512645-5663-A64F-ABD3-746EE8483427}"/>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36" name="AutoShape 2">
          <a:extLst>
            <a:ext uri="{FF2B5EF4-FFF2-40B4-BE49-F238E27FC236}">
              <a16:creationId xmlns:a16="http://schemas.microsoft.com/office/drawing/2014/main" id="{A065AD59-F38D-884E-BE1A-BEFB4A325730}"/>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37" name="AutoShape 2">
          <a:extLst>
            <a:ext uri="{FF2B5EF4-FFF2-40B4-BE49-F238E27FC236}">
              <a16:creationId xmlns:a16="http://schemas.microsoft.com/office/drawing/2014/main" id="{9D8D2F31-B0E9-CE49-A163-F8F117CF9AA3}"/>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538" name="AutoShape 2">
          <a:extLst>
            <a:ext uri="{FF2B5EF4-FFF2-40B4-BE49-F238E27FC236}">
              <a16:creationId xmlns:a16="http://schemas.microsoft.com/office/drawing/2014/main" id="{B55798B9-FE1F-EF4E-8BBD-04B5ADA51171}"/>
            </a:ext>
          </a:extLst>
        </xdr:cNvPr>
        <xdr:cNvSpPr>
          <a:spLocks noChangeAspect="1" noChangeArrowheads="1"/>
        </xdr:cNvSpPr>
      </xdr:nvSpPr>
      <xdr:spPr bwMode="auto">
        <a:xfrm>
          <a:off x="381000" y="2526792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539" name="AutoShape 2">
          <a:extLst>
            <a:ext uri="{FF2B5EF4-FFF2-40B4-BE49-F238E27FC236}">
              <a16:creationId xmlns:a16="http://schemas.microsoft.com/office/drawing/2014/main" id="{2D09D673-B39B-BB4A-8D42-7B3A735D64B5}"/>
            </a:ext>
          </a:extLst>
        </xdr:cNvPr>
        <xdr:cNvSpPr>
          <a:spLocks noChangeAspect="1" noChangeArrowheads="1"/>
        </xdr:cNvSpPr>
      </xdr:nvSpPr>
      <xdr:spPr bwMode="auto">
        <a:xfrm>
          <a:off x="381000" y="2526792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40" name="AutoShape 2">
          <a:extLst>
            <a:ext uri="{FF2B5EF4-FFF2-40B4-BE49-F238E27FC236}">
              <a16:creationId xmlns:a16="http://schemas.microsoft.com/office/drawing/2014/main" id="{43750FE0-BD84-DD4C-AD81-D2EFBC5FCC4A}"/>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41" name="AutoShape 2">
          <a:extLst>
            <a:ext uri="{FF2B5EF4-FFF2-40B4-BE49-F238E27FC236}">
              <a16:creationId xmlns:a16="http://schemas.microsoft.com/office/drawing/2014/main" id="{090926BF-FC42-DE40-9C5A-90836BD81D1E}"/>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42" name="AutoShape 2">
          <a:extLst>
            <a:ext uri="{FF2B5EF4-FFF2-40B4-BE49-F238E27FC236}">
              <a16:creationId xmlns:a16="http://schemas.microsoft.com/office/drawing/2014/main" id="{1ADEE44A-5F55-1548-9D78-83C41945D1C2}"/>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43" name="AutoShape 2">
          <a:extLst>
            <a:ext uri="{FF2B5EF4-FFF2-40B4-BE49-F238E27FC236}">
              <a16:creationId xmlns:a16="http://schemas.microsoft.com/office/drawing/2014/main" id="{F8D78E6E-F976-214B-AD28-F9FC60ECCE03}"/>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44" name="AutoShape 2">
          <a:extLst>
            <a:ext uri="{FF2B5EF4-FFF2-40B4-BE49-F238E27FC236}">
              <a16:creationId xmlns:a16="http://schemas.microsoft.com/office/drawing/2014/main" id="{B272DCA2-1A1C-764B-A222-5221E609213A}"/>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45" name="AutoShape 2">
          <a:extLst>
            <a:ext uri="{FF2B5EF4-FFF2-40B4-BE49-F238E27FC236}">
              <a16:creationId xmlns:a16="http://schemas.microsoft.com/office/drawing/2014/main" id="{97882244-0CA0-5541-99FB-622F40C97C67}"/>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46" name="AutoShape 2">
          <a:extLst>
            <a:ext uri="{FF2B5EF4-FFF2-40B4-BE49-F238E27FC236}">
              <a16:creationId xmlns:a16="http://schemas.microsoft.com/office/drawing/2014/main" id="{D7A45A81-07F8-BF43-AAFD-C5B339E8259A}"/>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47" name="AutoShape 2">
          <a:extLst>
            <a:ext uri="{FF2B5EF4-FFF2-40B4-BE49-F238E27FC236}">
              <a16:creationId xmlns:a16="http://schemas.microsoft.com/office/drawing/2014/main" id="{8B668D65-54A9-7747-9783-0268986A3D21}"/>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48" name="AutoShape 2">
          <a:extLst>
            <a:ext uri="{FF2B5EF4-FFF2-40B4-BE49-F238E27FC236}">
              <a16:creationId xmlns:a16="http://schemas.microsoft.com/office/drawing/2014/main" id="{BF1ECF7E-D214-6B42-8C53-04EAFA4BB4C5}"/>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49" name="AutoShape 2">
          <a:extLst>
            <a:ext uri="{FF2B5EF4-FFF2-40B4-BE49-F238E27FC236}">
              <a16:creationId xmlns:a16="http://schemas.microsoft.com/office/drawing/2014/main" id="{F486345C-7486-B94E-9CC4-4725E6DAD467}"/>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50" name="AutoShape 2">
          <a:extLst>
            <a:ext uri="{FF2B5EF4-FFF2-40B4-BE49-F238E27FC236}">
              <a16:creationId xmlns:a16="http://schemas.microsoft.com/office/drawing/2014/main" id="{A8995F85-AAED-104B-AC9B-2111B7474EE7}"/>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51" name="AutoShape 2">
          <a:extLst>
            <a:ext uri="{FF2B5EF4-FFF2-40B4-BE49-F238E27FC236}">
              <a16:creationId xmlns:a16="http://schemas.microsoft.com/office/drawing/2014/main" id="{F7AE8BEE-0189-8841-8F94-1FB98ABCCBAC}"/>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52" name="AutoShape 2">
          <a:extLst>
            <a:ext uri="{FF2B5EF4-FFF2-40B4-BE49-F238E27FC236}">
              <a16:creationId xmlns:a16="http://schemas.microsoft.com/office/drawing/2014/main" id="{B8B35136-B2E1-874A-826E-F595A13012EE}"/>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53" name="AutoShape 2">
          <a:extLst>
            <a:ext uri="{FF2B5EF4-FFF2-40B4-BE49-F238E27FC236}">
              <a16:creationId xmlns:a16="http://schemas.microsoft.com/office/drawing/2014/main" id="{687976A2-A50E-614E-B248-3C99017C2D0B}"/>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54" name="AutoShape 2">
          <a:extLst>
            <a:ext uri="{FF2B5EF4-FFF2-40B4-BE49-F238E27FC236}">
              <a16:creationId xmlns:a16="http://schemas.microsoft.com/office/drawing/2014/main" id="{E3D67BB9-677E-6946-B7F6-FD160DEF04C5}"/>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55" name="AutoShape 2">
          <a:extLst>
            <a:ext uri="{FF2B5EF4-FFF2-40B4-BE49-F238E27FC236}">
              <a16:creationId xmlns:a16="http://schemas.microsoft.com/office/drawing/2014/main" id="{1DC08406-F13F-2E46-9865-3F9DDF59D44E}"/>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56" name="AutoShape 2">
          <a:extLst>
            <a:ext uri="{FF2B5EF4-FFF2-40B4-BE49-F238E27FC236}">
              <a16:creationId xmlns:a16="http://schemas.microsoft.com/office/drawing/2014/main" id="{CF17BD46-BE6B-AF48-841A-817BE2F2207C}"/>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57" name="AutoShape 2">
          <a:extLst>
            <a:ext uri="{FF2B5EF4-FFF2-40B4-BE49-F238E27FC236}">
              <a16:creationId xmlns:a16="http://schemas.microsoft.com/office/drawing/2014/main" id="{4DA6B465-2103-5342-8B3F-98E74F009EDF}"/>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58" name="AutoShape 2">
          <a:extLst>
            <a:ext uri="{FF2B5EF4-FFF2-40B4-BE49-F238E27FC236}">
              <a16:creationId xmlns:a16="http://schemas.microsoft.com/office/drawing/2014/main" id="{D0E5BFEF-3A94-0640-B819-D9F54791E9B7}"/>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59" name="AutoShape 2">
          <a:extLst>
            <a:ext uri="{FF2B5EF4-FFF2-40B4-BE49-F238E27FC236}">
              <a16:creationId xmlns:a16="http://schemas.microsoft.com/office/drawing/2014/main" id="{CFE2F4AB-ED8E-4140-BBD2-54A5F622E946}"/>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560" name="AutoShape 2">
          <a:extLst>
            <a:ext uri="{FF2B5EF4-FFF2-40B4-BE49-F238E27FC236}">
              <a16:creationId xmlns:a16="http://schemas.microsoft.com/office/drawing/2014/main" id="{78924635-D2C6-7249-9BD9-DE1704223809}"/>
            </a:ext>
          </a:extLst>
        </xdr:cNvPr>
        <xdr:cNvSpPr>
          <a:spLocks noChangeAspect="1" noChangeArrowheads="1"/>
        </xdr:cNvSpPr>
      </xdr:nvSpPr>
      <xdr:spPr bwMode="auto">
        <a:xfrm>
          <a:off x="381000" y="2526792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61" name="AutoShape 2">
          <a:extLst>
            <a:ext uri="{FF2B5EF4-FFF2-40B4-BE49-F238E27FC236}">
              <a16:creationId xmlns:a16="http://schemas.microsoft.com/office/drawing/2014/main" id="{02B01C7C-FC5D-B047-B657-4FC7EB644369}"/>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62" name="AutoShape 2">
          <a:extLst>
            <a:ext uri="{FF2B5EF4-FFF2-40B4-BE49-F238E27FC236}">
              <a16:creationId xmlns:a16="http://schemas.microsoft.com/office/drawing/2014/main" id="{07DA453E-38B6-A14B-8C8B-7AA51A9DE7AF}"/>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563" name="AutoShape 2">
          <a:extLst>
            <a:ext uri="{FF2B5EF4-FFF2-40B4-BE49-F238E27FC236}">
              <a16:creationId xmlns:a16="http://schemas.microsoft.com/office/drawing/2014/main" id="{C4A86FF3-A314-F24E-88CD-5EBB5B228667}"/>
            </a:ext>
          </a:extLst>
        </xdr:cNvPr>
        <xdr:cNvSpPr>
          <a:spLocks noChangeAspect="1" noChangeArrowheads="1"/>
        </xdr:cNvSpPr>
      </xdr:nvSpPr>
      <xdr:spPr bwMode="auto">
        <a:xfrm>
          <a:off x="38100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564" name="AutoShape 2">
          <a:extLst>
            <a:ext uri="{FF2B5EF4-FFF2-40B4-BE49-F238E27FC236}">
              <a16:creationId xmlns:a16="http://schemas.microsoft.com/office/drawing/2014/main" id="{F55F7396-A15D-A141-ADBC-EA857F40C57E}"/>
            </a:ext>
          </a:extLst>
        </xdr:cNvPr>
        <xdr:cNvSpPr>
          <a:spLocks noChangeAspect="1" noChangeArrowheads="1"/>
        </xdr:cNvSpPr>
      </xdr:nvSpPr>
      <xdr:spPr bwMode="auto">
        <a:xfrm>
          <a:off x="381000" y="2526792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65" name="AutoShape 2">
          <a:extLst>
            <a:ext uri="{FF2B5EF4-FFF2-40B4-BE49-F238E27FC236}">
              <a16:creationId xmlns:a16="http://schemas.microsoft.com/office/drawing/2014/main" id="{63ABAC73-A3BF-574B-8895-490CF2DEE1F7}"/>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66" name="AutoShape 2">
          <a:extLst>
            <a:ext uri="{FF2B5EF4-FFF2-40B4-BE49-F238E27FC236}">
              <a16:creationId xmlns:a16="http://schemas.microsoft.com/office/drawing/2014/main" id="{46267EAB-1593-9741-8541-D3B335086DD2}"/>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567" name="AutoShape 2">
          <a:extLst>
            <a:ext uri="{FF2B5EF4-FFF2-40B4-BE49-F238E27FC236}">
              <a16:creationId xmlns:a16="http://schemas.microsoft.com/office/drawing/2014/main" id="{5EF6605A-B10B-0442-BE37-D0D48EBE64D3}"/>
            </a:ext>
          </a:extLst>
        </xdr:cNvPr>
        <xdr:cNvSpPr>
          <a:spLocks noChangeAspect="1" noChangeArrowheads="1"/>
        </xdr:cNvSpPr>
      </xdr:nvSpPr>
      <xdr:spPr bwMode="auto">
        <a:xfrm>
          <a:off x="381000" y="2526792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568" name="AutoShape 2">
          <a:extLst>
            <a:ext uri="{FF2B5EF4-FFF2-40B4-BE49-F238E27FC236}">
              <a16:creationId xmlns:a16="http://schemas.microsoft.com/office/drawing/2014/main" id="{7C46EB45-5E91-AD44-853C-2B5B55CABE2F}"/>
            </a:ext>
          </a:extLst>
        </xdr:cNvPr>
        <xdr:cNvSpPr>
          <a:spLocks noChangeAspect="1" noChangeArrowheads="1"/>
        </xdr:cNvSpPr>
      </xdr:nvSpPr>
      <xdr:spPr bwMode="auto">
        <a:xfrm>
          <a:off x="381000" y="2526792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69" name="AutoShape 2">
          <a:extLst>
            <a:ext uri="{FF2B5EF4-FFF2-40B4-BE49-F238E27FC236}">
              <a16:creationId xmlns:a16="http://schemas.microsoft.com/office/drawing/2014/main" id="{A0A7EACC-48CE-A143-BD97-08C5A5D580BC}"/>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514350</xdr:colOff>
      <xdr:row>541</xdr:row>
      <xdr:rowOff>0</xdr:rowOff>
    </xdr:from>
    <xdr:ext cx="638419" cy="252534"/>
    <xdr:sp macro="" textlink="">
      <xdr:nvSpPr>
        <xdr:cNvPr id="6570" name="AutoShape 2">
          <a:extLst>
            <a:ext uri="{FF2B5EF4-FFF2-40B4-BE49-F238E27FC236}">
              <a16:creationId xmlns:a16="http://schemas.microsoft.com/office/drawing/2014/main" id="{B21D1C45-4AE6-5B48-B716-295A20680DF6}"/>
            </a:ext>
          </a:extLst>
        </xdr:cNvPr>
        <xdr:cNvSpPr>
          <a:spLocks noChangeAspect="1" noChangeArrowheads="1"/>
        </xdr:cNvSpPr>
      </xdr:nvSpPr>
      <xdr:spPr bwMode="auto">
        <a:xfrm>
          <a:off x="514350" y="2526792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571" name="AutoShape 2">
          <a:extLst>
            <a:ext uri="{FF2B5EF4-FFF2-40B4-BE49-F238E27FC236}">
              <a16:creationId xmlns:a16="http://schemas.microsoft.com/office/drawing/2014/main" id="{A0F55F74-C0EF-4C4E-AC1F-BE75D6C6B17D}"/>
            </a:ext>
          </a:extLst>
        </xdr:cNvPr>
        <xdr:cNvSpPr>
          <a:spLocks noChangeAspect="1" noChangeArrowheads="1"/>
        </xdr:cNvSpPr>
      </xdr:nvSpPr>
      <xdr:spPr bwMode="auto">
        <a:xfrm>
          <a:off x="381000" y="2526792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72" name="AutoShape 2">
          <a:extLst>
            <a:ext uri="{FF2B5EF4-FFF2-40B4-BE49-F238E27FC236}">
              <a16:creationId xmlns:a16="http://schemas.microsoft.com/office/drawing/2014/main" id="{97F8E676-8147-4C4E-8993-F8B10D477629}"/>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573" name="AutoShape 2">
          <a:extLst>
            <a:ext uri="{FF2B5EF4-FFF2-40B4-BE49-F238E27FC236}">
              <a16:creationId xmlns:a16="http://schemas.microsoft.com/office/drawing/2014/main" id="{83B99A4C-3798-DA43-B314-366A369F55FB}"/>
            </a:ext>
          </a:extLst>
        </xdr:cNvPr>
        <xdr:cNvSpPr>
          <a:spLocks noChangeAspect="1" noChangeArrowheads="1"/>
        </xdr:cNvSpPr>
      </xdr:nvSpPr>
      <xdr:spPr bwMode="auto">
        <a:xfrm>
          <a:off x="381000" y="2526792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74" name="AutoShape 2">
          <a:extLst>
            <a:ext uri="{FF2B5EF4-FFF2-40B4-BE49-F238E27FC236}">
              <a16:creationId xmlns:a16="http://schemas.microsoft.com/office/drawing/2014/main" id="{A745BEE8-E033-9949-B0A7-E7FEDFA8E1EC}"/>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75" name="AutoShape 2">
          <a:extLst>
            <a:ext uri="{FF2B5EF4-FFF2-40B4-BE49-F238E27FC236}">
              <a16:creationId xmlns:a16="http://schemas.microsoft.com/office/drawing/2014/main" id="{E596FC90-2937-E842-AD35-FC1A8110E646}"/>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76" name="AutoShape 2">
          <a:extLst>
            <a:ext uri="{FF2B5EF4-FFF2-40B4-BE49-F238E27FC236}">
              <a16:creationId xmlns:a16="http://schemas.microsoft.com/office/drawing/2014/main" id="{91FAD436-6545-454C-84E7-B76EEBF91EEF}"/>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77" name="AutoShape 2">
          <a:extLst>
            <a:ext uri="{FF2B5EF4-FFF2-40B4-BE49-F238E27FC236}">
              <a16:creationId xmlns:a16="http://schemas.microsoft.com/office/drawing/2014/main" id="{711E25FF-7B1E-BD45-BF10-9047DD153584}"/>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78" name="AutoShape 2">
          <a:extLst>
            <a:ext uri="{FF2B5EF4-FFF2-40B4-BE49-F238E27FC236}">
              <a16:creationId xmlns:a16="http://schemas.microsoft.com/office/drawing/2014/main" id="{CF904E41-93DE-C048-BE30-B7B62D1AC791}"/>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79" name="AutoShape 2">
          <a:extLst>
            <a:ext uri="{FF2B5EF4-FFF2-40B4-BE49-F238E27FC236}">
              <a16:creationId xmlns:a16="http://schemas.microsoft.com/office/drawing/2014/main" id="{CDCDDFA5-181A-1648-BCE8-EF7875728ED5}"/>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80" name="AutoShape 2">
          <a:extLst>
            <a:ext uri="{FF2B5EF4-FFF2-40B4-BE49-F238E27FC236}">
              <a16:creationId xmlns:a16="http://schemas.microsoft.com/office/drawing/2014/main" id="{EA0603C7-8FC3-6E4F-AC3B-FEBC3F6DA574}"/>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81" name="AutoShape 2">
          <a:extLst>
            <a:ext uri="{FF2B5EF4-FFF2-40B4-BE49-F238E27FC236}">
              <a16:creationId xmlns:a16="http://schemas.microsoft.com/office/drawing/2014/main" id="{79B5AF12-053E-7B40-938A-08E9DB9DDA51}"/>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82" name="AutoShape 2">
          <a:extLst>
            <a:ext uri="{FF2B5EF4-FFF2-40B4-BE49-F238E27FC236}">
              <a16:creationId xmlns:a16="http://schemas.microsoft.com/office/drawing/2014/main" id="{D7A5AB97-48AA-B343-BA95-07A9F36155B0}"/>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83" name="AutoShape 2">
          <a:extLst>
            <a:ext uri="{FF2B5EF4-FFF2-40B4-BE49-F238E27FC236}">
              <a16:creationId xmlns:a16="http://schemas.microsoft.com/office/drawing/2014/main" id="{1F62F08D-1996-8B49-9369-8A6B099244EF}"/>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84" name="AutoShape 2">
          <a:extLst>
            <a:ext uri="{FF2B5EF4-FFF2-40B4-BE49-F238E27FC236}">
              <a16:creationId xmlns:a16="http://schemas.microsoft.com/office/drawing/2014/main" id="{C3413335-E516-F241-8D67-7ACBF3FA642B}"/>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85" name="AutoShape 2">
          <a:extLst>
            <a:ext uri="{FF2B5EF4-FFF2-40B4-BE49-F238E27FC236}">
              <a16:creationId xmlns:a16="http://schemas.microsoft.com/office/drawing/2014/main" id="{E5005DF3-0575-F942-AE20-AF43FC4F4CB5}"/>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86" name="AutoShape 2">
          <a:extLst>
            <a:ext uri="{FF2B5EF4-FFF2-40B4-BE49-F238E27FC236}">
              <a16:creationId xmlns:a16="http://schemas.microsoft.com/office/drawing/2014/main" id="{C06555AD-50E6-E544-A0E1-01E82279991B}"/>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87" name="AutoShape 2">
          <a:extLst>
            <a:ext uri="{FF2B5EF4-FFF2-40B4-BE49-F238E27FC236}">
              <a16:creationId xmlns:a16="http://schemas.microsoft.com/office/drawing/2014/main" id="{9D6B6758-5E71-DD4C-9BD4-F8334CDEC904}"/>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88" name="AutoShape 2">
          <a:extLst>
            <a:ext uri="{FF2B5EF4-FFF2-40B4-BE49-F238E27FC236}">
              <a16:creationId xmlns:a16="http://schemas.microsoft.com/office/drawing/2014/main" id="{F50F1CA2-1779-E347-9235-5ADCC0A83CCF}"/>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6589" name="AutoShape 2">
          <a:extLst>
            <a:ext uri="{FF2B5EF4-FFF2-40B4-BE49-F238E27FC236}">
              <a16:creationId xmlns:a16="http://schemas.microsoft.com/office/drawing/2014/main" id="{B2450351-BAD4-654D-87CF-D953AE9305B2}"/>
            </a:ext>
          </a:extLst>
        </xdr:cNvPr>
        <xdr:cNvSpPr>
          <a:spLocks noChangeAspect="1" noChangeArrowheads="1"/>
        </xdr:cNvSpPr>
      </xdr:nvSpPr>
      <xdr:spPr bwMode="auto">
        <a:xfrm>
          <a:off x="381000" y="2526792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590" name="AutoShape 2">
          <a:extLst>
            <a:ext uri="{FF2B5EF4-FFF2-40B4-BE49-F238E27FC236}">
              <a16:creationId xmlns:a16="http://schemas.microsoft.com/office/drawing/2014/main" id="{181969A6-6EB5-E944-862E-036EF557FBD3}"/>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591" name="AutoShape 2">
          <a:extLst>
            <a:ext uri="{FF2B5EF4-FFF2-40B4-BE49-F238E27FC236}">
              <a16:creationId xmlns:a16="http://schemas.microsoft.com/office/drawing/2014/main" id="{94E0AA9D-5F6A-6148-BED7-41C9BF97E3E6}"/>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592" name="AutoShape 2">
          <a:extLst>
            <a:ext uri="{FF2B5EF4-FFF2-40B4-BE49-F238E27FC236}">
              <a16:creationId xmlns:a16="http://schemas.microsoft.com/office/drawing/2014/main" id="{C9EF05B8-933B-2A43-A0FE-70F90A2BDFC0}"/>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593" name="AutoShape 2">
          <a:extLst>
            <a:ext uri="{FF2B5EF4-FFF2-40B4-BE49-F238E27FC236}">
              <a16:creationId xmlns:a16="http://schemas.microsoft.com/office/drawing/2014/main" id="{D4A41FDF-6337-E447-A891-DC52FF25FCB5}"/>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594" name="AutoShape 2">
          <a:extLst>
            <a:ext uri="{FF2B5EF4-FFF2-40B4-BE49-F238E27FC236}">
              <a16:creationId xmlns:a16="http://schemas.microsoft.com/office/drawing/2014/main" id="{7C19572F-FA3B-904D-87C2-B987E4BD6C45}"/>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595" name="AutoShape 2">
          <a:extLst>
            <a:ext uri="{FF2B5EF4-FFF2-40B4-BE49-F238E27FC236}">
              <a16:creationId xmlns:a16="http://schemas.microsoft.com/office/drawing/2014/main" id="{A465A1FD-BDEC-EA49-AB0D-985CB6DF39BA}"/>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596" name="AutoShape 2">
          <a:extLst>
            <a:ext uri="{FF2B5EF4-FFF2-40B4-BE49-F238E27FC236}">
              <a16:creationId xmlns:a16="http://schemas.microsoft.com/office/drawing/2014/main" id="{8E48B643-9E6C-9A41-B7E9-8F0F3F65E263}"/>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597" name="AutoShape 2">
          <a:extLst>
            <a:ext uri="{FF2B5EF4-FFF2-40B4-BE49-F238E27FC236}">
              <a16:creationId xmlns:a16="http://schemas.microsoft.com/office/drawing/2014/main" id="{65D63DE4-BEDA-404E-BD88-4981D7788BE1}"/>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598" name="AutoShape 2">
          <a:extLst>
            <a:ext uri="{FF2B5EF4-FFF2-40B4-BE49-F238E27FC236}">
              <a16:creationId xmlns:a16="http://schemas.microsoft.com/office/drawing/2014/main" id="{4870F4E7-21DF-5841-AA2D-DD13DFF6824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599" name="AutoShape 2">
          <a:extLst>
            <a:ext uri="{FF2B5EF4-FFF2-40B4-BE49-F238E27FC236}">
              <a16:creationId xmlns:a16="http://schemas.microsoft.com/office/drawing/2014/main" id="{838DA323-287C-4548-AC41-E7BD9D753F0A}"/>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600" name="AutoShape 2">
          <a:extLst>
            <a:ext uri="{FF2B5EF4-FFF2-40B4-BE49-F238E27FC236}">
              <a16:creationId xmlns:a16="http://schemas.microsoft.com/office/drawing/2014/main" id="{A7DFD965-3606-BF42-AEFB-AF36CF6DE98C}"/>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601" name="AutoShape 2">
          <a:extLst>
            <a:ext uri="{FF2B5EF4-FFF2-40B4-BE49-F238E27FC236}">
              <a16:creationId xmlns:a16="http://schemas.microsoft.com/office/drawing/2014/main" id="{DD499FED-79ED-544C-BF58-6F9E6D01F735}"/>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02" name="AutoShape 2">
          <a:extLst>
            <a:ext uri="{FF2B5EF4-FFF2-40B4-BE49-F238E27FC236}">
              <a16:creationId xmlns:a16="http://schemas.microsoft.com/office/drawing/2014/main" id="{6BF080FA-4577-6C49-8B03-0063B7D6DFAD}"/>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603" name="AutoShape 2">
          <a:extLst>
            <a:ext uri="{FF2B5EF4-FFF2-40B4-BE49-F238E27FC236}">
              <a16:creationId xmlns:a16="http://schemas.microsoft.com/office/drawing/2014/main" id="{0FA3F166-145C-AA49-B0FE-C0B70B30CE16}"/>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604" name="AutoShape 2">
          <a:extLst>
            <a:ext uri="{FF2B5EF4-FFF2-40B4-BE49-F238E27FC236}">
              <a16:creationId xmlns:a16="http://schemas.microsoft.com/office/drawing/2014/main" id="{DBCC1632-21E2-CA42-BE90-82D9138800C8}"/>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05" name="AutoShape 2">
          <a:extLst>
            <a:ext uri="{FF2B5EF4-FFF2-40B4-BE49-F238E27FC236}">
              <a16:creationId xmlns:a16="http://schemas.microsoft.com/office/drawing/2014/main" id="{F69F1547-4A86-DB4A-B250-107C46F7CE4B}"/>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06" name="AutoShape 2">
          <a:extLst>
            <a:ext uri="{FF2B5EF4-FFF2-40B4-BE49-F238E27FC236}">
              <a16:creationId xmlns:a16="http://schemas.microsoft.com/office/drawing/2014/main" id="{E5696E20-2648-734F-8640-D2014D45602C}"/>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07" name="AutoShape 2">
          <a:extLst>
            <a:ext uri="{FF2B5EF4-FFF2-40B4-BE49-F238E27FC236}">
              <a16:creationId xmlns:a16="http://schemas.microsoft.com/office/drawing/2014/main" id="{C28D3032-284B-C249-9C48-5C2FB88DC8AD}"/>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08" name="AutoShape 2">
          <a:extLst>
            <a:ext uri="{FF2B5EF4-FFF2-40B4-BE49-F238E27FC236}">
              <a16:creationId xmlns:a16="http://schemas.microsoft.com/office/drawing/2014/main" id="{5CB22803-4E37-5947-A2B7-624E7B213ABC}"/>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09" name="AutoShape 2">
          <a:extLst>
            <a:ext uri="{FF2B5EF4-FFF2-40B4-BE49-F238E27FC236}">
              <a16:creationId xmlns:a16="http://schemas.microsoft.com/office/drawing/2014/main" id="{11D2391E-FA8A-634C-AF8D-69D1CAD32A32}"/>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10" name="AutoShape 2">
          <a:extLst>
            <a:ext uri="{FF2B5EF4-FFF2-40B4-BE49-F238E27FC236}">
              <a16:creationId xmlns:a16="http://schemas.microsoft.com/office/drawing/2014/main" id="{EFBCCD4A-1636-0C45-91C0-B71BB67A0465}"/>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11" name="AutoShape 2">
          <a:extLst>
            <a:ext uri="{FF2B5EF4-FFF2-40B4-BE49-F238E27FC236}">
              <a16:creationId xmlns:a16="http://schemas.microsoft.com/office/drawing/2014/main" id="{6A0F27AB-3922-854E-91F6-2BD109449342}"/>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12" name="AutoShape 2">
          <a:extLst>
            <a:ext uri="{FF2B5EF4-FFF2-40B4-BE49-F238E27FC236}">
              <a16:creationId xmlns:a16="http://schemas.microsoft.com/office/drawing/2014/main" id="{2FBCF199-8AF4-5B48-8AE5-F30957957B16}"/>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13" name="AutoShape 2">
          <a:extLst>
            <a:ext uri="{FF2B5EF4-FFF2-40B4-BE49-F238E27FC236}">
              <a16:creationId xmlns:a16="http://schemas.microsoft.com/office/drawing/2014/main" id="{6CEFBC61-C6E4-9142-AFDB-646C84B1E329}"/>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14" name="AutoShape 2">
          <a:extLst>
            <a:ext uri="{FF2B5EF4-FFF2-40B4-BE49-F238E27FC236}">
              <a16:creationId xmlns:a16="http://schemas.microsoft.com/office/drawing/2014/main" id="{0BBDAA92-EDDB-754F-A867-67D6CD491031}"/>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15" name="AutoShape 2">
          <a:extLst>
            <a:ext uri="{FF2B5EF4-FFF2-40B4-BE49-F238E27FC236}">
              <a16:creationId xmlns:a16="http://schemas.microsoft.com/office/drawing/2014/main" id="{A223B38F-BE66-E74E-8D15-F79489E65EAB}"/>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16" name="AutoShape 2">
          <a:extLst>
            <a:ext uri="{FF2B5EF4-FFF2-40B4-BE49-F238E27FC236}">
              <a16:creationId xmlns:a16="http://schemas.microsoft.com/office/drawing/2014/main" id="{0329B580-3793-E941-BF28-D1D2D93B6CC4}"/>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17" name="AutoShape 2">
          <a:extLst>
            <a:ext uri="{FF2B5EF4-FFF2-40B4-BE49-F238E27FC236}">
              <a16:creationId xmlns:a16="http://schemas.microsoft.com/office/drawing/2014/main" id="{42749671-719A-4F45-A6A8-ED15749DA960}"/>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18" name="AutoShape 2">
          <a:extLst>
            <a:ext uri="{FF2B5EF4-FFF2-40B4-BE49-F238E27FC236}">
              <a16:creationId xmlns:a16="http://schemas.microsoft.com/office/drawing/2014/main" id="{CC023B91-E15F-0344-8818-8267F551A5FE}"/>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19" name="AutoShape 2">
          <a:extLst>
            <a:ext uri="{FF2B5EF4-FFF2-40B4-BE49-F238E27FC236}">
              <a16:creationId xmlns:a16="http://schemas.microsoft.com/office/drawing/2014/main" id="{322B9C10-D2DD-5244-B6D5-660739654F85}"/>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20" name="AutoShape 2">
          <a:extLst>
            <a:ext uri="{FF2B5EF4-FFF2-40B4-BE49-F238E27FC236}">
              <a16:creationId xmlns:a16="http://schemas.microsoft.com/office/drawing/2014/main" id="{17AADC9E-06FD-994C-97B2-240790FDD94B}"/>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21" name="AutoShape 2">
          <a:extLst>
            <a:ext uri="{FF2B5EF4-FFF2-40B4-BE49-F238E27FC236}">
              <a16:creationId xmlns:a16="http://schemas.microsoft.com/office/drawing/2014/main" id="{E5D4AFB4-3076-DA41-B0E2-A66A78D59382}"/>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22" name="AutoShape 2">
          <a:extLst>
            <a:ext uri="{FF2B5EF4-FFF2-40B4-BE49-F238E27FC236}">
              <a16:creationId xmlns:a16="http://schemas.microsoft.com/office/drawing/2014/main" id="{C7C2EA9A-E5C6-EB49-8ADD-D7D9EA235D8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23" name="AutoShape 2">
          <a:extLst>
            <a:ext uri="{FF2B5EF4-FFF2-40B4-BE49-F238E27FC236}">
              <a16:creationId xmlns:a16="http://schemas.microsoft.com/office/drawing/2014/main" id="{0C29C90B-E71F-234C-B92A-2DD08D4CC9B6}"/>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24" name="AutoShape 2">
          <a:extLst>
            <a:ext uri="{FF2B5EF4-FFF2-40B4-BE49-F238E27FC236}">
              <a16:creationId xmlns:a16="http://schemas.microsoft.com/office/drawing/2014/main" id="{9F17669E-20BC-4B4C-B776-F90A43471907}"/>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25" name="AutoShape 2">
          <a:extLst>
            <a:ext uri="{FF2B5EF4-FFF2-40B4-BE49-F238E27FC236}">
              <a16:creationId xmlns:a16="http://schemas.microsoft.com/office/drawing/2014/main" id="{98B09D28-4791-4042-8B6E-2646504CBBEF}"/>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26" name="AutoShape 2">
          <a:extLst>
            <a:ext uri="{FF2B5EF4-FFF2-40B4-BE49-F238E27FC236}">
              <a16:creationId xmlns:a16="http://schemas.microsoft.com/office/drawing/2014/main" id="{6814C711-8220-ED4C-9FAA-4F449C5CAF5B}"/>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27" name="AutoShape 2">
          <a:extLst>
            <a:ext uri="{FF2B5EF4-FFF2-40B4-BE49-F238E27FC236}">
              <a16:creationId xmlns:a16="http://schemas.microsoft.com/office/drawing/2014/main" id="{5DC21130-4673-0748-B906-8F6F7D5F6024}"/>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28" name="AutoShape 2">
          <a:extLst>
            <a:ext uri="{FF2B5EF4-FFF2-40B4-BE49-F238E27FC236}">
              <a16:creationId xmlns:a16="http://schemas.microsoft.com/office/drawing/2014/main" id="{329DDBC7-08C4-0340-A5E1-EF3DA9205A74}"/>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29" name="AutoShape 2">
          <a:extLst>
            <a:ext uri="{FF2B5EF4-FFF2-40B4-BE49-F238E27FC236}">
              <a16:creationId xmlns:a16="http://schemas.microsoft.com/office/drawing/2014/main" id="{C53D52DF-8325-9D41-B9CC-8C240A07CAE6}"/>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30" name="AutoShape 2">
          <a:extLst>
            <a:ext uri="{FF2B5EF4-FFF2-40B4-BE49-F238E27FC236}">
              <a16:creationId xmlns:a16="http://schemas.microsoft.com/office/drawing/2014/main" id="{1129C936-41A7-1946-8EF2-6E9712811350}"/>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31" name="AutoShape 2">
          <a:extLst>
            <a:ext uri="{FF2B5EF4-FFF2-40B4-BE49-F238E27FC236}">
              <a16:creationId xmlns:a16="http://schemas.microsoft.com/office/drawing/2014/main" id="{B8DDCFD3-7462-1847-A658-BFFF96E9988B}"/>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32" name="AutoShape 2">
          <a:extLst>
            <a:ext uri="{FF2B5EF4-FFF2-40B4-BE49-F238E27FC236}">
              <a16:creationId xmlns:a16="http://schemas.microsoft.com/office/drawing/2014/main" id="{E8C40B75-78E2-744D-8372-6C4101900A92}"/>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33" name="AutoShape 2">
          <a:extLst>
            <a:ext uri="{FF2B5EF4-FFF2-40B4-BE49-F238E27FC236}">
              <a16:creationId xmlns:a16="http://schemas.microsoft.com/office/drawing/2014/main" id="{C5B0FE85-764C-F145-A6EB-8ED51AE2AEBE}"/>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34" name="AutoShape 2">
          <a:extLst>
            <a:ext uri="{FF2B5EF4-FFF2-40B4-BE49-F238E27FC236}">
              <a16:creationId xmlns:a16="http://schemas.microsoft.com/office/drawing/2014/main" id="{4C09B2A8-D886-E24A-ADFD-A69735DB45FA}"/>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35" name="AutoShape 2">
          <a:extLst>
            <a:ext uri="{FF2B5EF4-FFF2-40B4-BE49-F238E27FC236}">
              <a16:creationId xmlns:a16="http://schemas.microsoft.com/office/drawing/2014/main" id="{156B7D61-CF7B-334D-AB2E-6E080873FC89}"/>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36" name="AutoShape 2">
          <a:extLst>
            <a:ext uri="{FF2B5EF4-FFF2-40B4-BE49-F238E27FC236}">
              <a16:creationId xmlns:a16="http://schemas.microsoft.com/office/drawing/2014/main" id="{932C3C2A-3215-8E4D-B615-257E6EB3FDEE}"/>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37" name="AutoShape 2">
          <a:extLst>
            <a:ext uri="{FF2B5EF4-FFF2-40B4-BE49-F238E27FC236}">
              <a16:creationId xmlns:a16="http://schemas.microsoft.com/office/drawing/2014/main" id="{8F5FAB62-BFCF-B54A-ACF5-187AA553C028}"/>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38" name="AutoShape 2">
          <a:extLst>
            <a:ext uri="{FF2B5EF4-FFF2-40B4-BE49-F238E27FC236}">
              <a16:creationId xmlns:a16="http://schemas.microsoft.com/office/drawing/2014/main" id="{5FCCF727-7530-4344-A38E-1B694E5EA326}"/>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39" name="AutoShape 2">
          <a:extLst>
            <a:ext uri="{FF2B5EF4-FFF2-40B4-BE49-F238E27FC236}">
              <a16:creationId xmlns:a16="http://schemas.microsoft.com/office/drawing/2014/main" id="{9C515222-C1E1-B740-A828-BBA41B07BF95}"/>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40" name="AutoShape 2">
          <a:extLst>
            <a:ext uri="{FF2B5EF4-FFF2-40B4-BE49-F238E27FC236}">
              <a16:creationId xmlns:a16="http://schemas.microsoft.com/office/drawing/2014/main" id="{ED3B6E62-86E9-E540-85D5-3F38BD42A8D8}"/>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41" name="AutoShape 2">
          <a:extLst>
            <a:ext uri="{FF2B5EF4-FFF2-40B4-BE49-F238E27FC236}">
              <a16:creationId xmlns:a16="http://schemas.microsoft.com/office/drawing/2014/main" id="{CC949E8C-B0BA-9C40-B956-9286250A29A0}"/>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42" name="AutoShape 2">
          <a:extLst>
            <a:ext uri="{FF2B5EF4-FFF2-40B4-BE49-F238E27FC236}">
              <a16:creationId xmlns:a16="http://schemas.microsoft.com/office/drawing/2014/main" id="{5BA89E2C-38E9-7D4A-9DD6-DED970CF967A}"/>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43" name="AutoShape 2">
          <a:extLst>
            <a:ext uri="{FF2B5EF4-FFF2-40B4-BE49-F238E27FC236}">
              <a16:creationId xmlns:a16="http://schemas.microsoft.com/office/drawing/2014/main" id="{8C790380-5274-3745-8B9E-1212FD5CD049}"/>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44" name="AutoShape 2">
          <a:extLst>
            <a:ext uri="{FF2B5EF4-FFF2-40B4-BE49-F238E27FC236}">
              <a16:creationId xmlns:a16="http://schemas.microsoft.com/office/drawing/2014/main" id="{D8352E18-FB69-2F48-AA13-2B18D612F909}"/>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45" name="AutoShape 2">
          <a:extLst>
            <a:ext uri="{FF2B5EF4-FFF2-40B4-BE49-F238E27FC236}">
              <a16:creationId xmlns:a16="http://schemas.microsoft.com/office/drawing/2014/main" id="{5D8AAAC6-BD8F-3843-BF86-9ED19B476968}"/>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46" name="AutoShape 2">
          <a:extLst>
            <a:ext uri="{FF2B5EF4-FFF2-40B4-BE49-F238E27FC236}">
              <a16:creationId xmlns:a16="http://schemas.microsoft.com/office/drawing/2014/main" id="{F755A4A7-E447-3440-82C8-9220D3FC61AB}"/>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47" name="AutoShape 2">
          <a:extLst>
            <a:ext uri="{FF2B5EF4-FFF2-40B4-BE49-F238E27FC236}">
              <a16:creationId xmlns:a16="http://schemas.microsoft.com/office/drawing/2014/main" id="{F742427E-7867-404A-8598-EDCA5868C105}"/>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48" name="AutoShape 2">
          <a:extLst>
            <a:ext uri="{FF2B5EF4-FFF2-40B4-BE49-F238E27FC236}">
              <a16:creationId xmlns:a16="http://schemas.microsoft.com/office/drawing/2014/main" id="{4048C1DB-67F2-4C46-B900-C7F1FC01EA43}"/>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49" name="AutoShape 2">
          <a:extLst>
            <a:ext uri="{FF2B5EF4-FFF2-40B4-BE49-F238E27FC236}">
              <a16:creationId xmlns:a16="http://schemas.microsoft.com/office/drawing/2014/main" id="{9ED14FFF-1BD9-EA4A-A5F9-E01E1A2308FF}"/>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50" name="AutoShape 2">
          <a:extLst>
            <a:ext uri="{FF2B5EF4-FFF2-40B4-BE49-F238E27FC236}">
              <a16:creationId xmlns:a16="http://schemas.microsoft.com/office/drawing/2014/main" id="{39FC1BAB-BEFF-BC42-9762-CF1E4FB9DC57}"/>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51" name="AutoShape 2">
          <a:extLst>
            <a:ext uri="{FF2B5EF4-FFF2-40B4-BE49-F238E27FC236}">
              <a16:creationId xmlns:a16="http://schemas.microsoft.com/office/drawing/2014/main" id="{752DB521-827C-BF4A-9567-4192701CAE3E}"/>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652" name="AutoShape 2">
          <a:extLst>
            <a:ext uri="{FF2B5EF4-FFF2-40B4-BE49-F238E27FC236}">
              <a16:creationId xmlns:a16="http://schemas.microsoft.com/office/drawing/2014/main" id="{A43C929C-36CB-A447-9E40-5945445D2512}"/>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53" name="AutoShape 2">
          <a:extLst>
            <a:ext uri="{FF2B5EF4-FFF2-40B4-BE49-F238E27FC236}">
              <a16:creationId xmlns:a16="http://schemas.microsoft.com/office/drawing/2014/main" id="{4360F317-9B63-ED4E-A41B-6ABDD4FAD02E}"/>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654" name="AutoShape 2">
          <a:extLst>
            <a:ext uri="{FF2B5EF4-FFF2-40B4-BE49-F238E27FC236}">
              <a16:creationId xmlns:a16="http://schemas.microsoft.com/office/drawing/2014/main" id="{D2EEE844-98C6-ED46-A6B7-3594A03C84F8}"/>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655" name="AutoShape 2">
          <a:extLst>
            <a:ext uri="{FF2B5EF4-FFF2-40B4-BE49-F238E27FC236}">
              <a16:creationId xmlns:a16="http://schemas.microsoft.com/office/drawing/2014/main" id="{91A21143-F581-0B41-9D09-8836E77C2876}"/>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656" name="AutoShape 2">
          <a:extLst>
            <a:ext uri="{FF2B5EF4-FFF2-40B4-BE49-F238E27FC236}">
              <a16:creationId xmlns:a16="http://schemas.microsoft.com/office/drawing/2014/main" id="{4F9D1B59-0B30-934D-A73D-5ADE93C90CC9}"/>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57" name="AutoShape 2">
          <a:extLst>
            <a:ext uri="{FF2B5EF4-FFF2-40B4-BE49-F238E27FC236}">
              <a16:creationId xmlns:a16="http://schemas.microsoft.com/office/drawing/2014/main" id="{FD5500B2-A4F7-3C4E-98F1-51B37618A166}"/>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658" name="AutoShape 2">
          <a:extLst>
            <a:ext uri="{FF2B5EF4-FFF2-40B4-BE49-F238E27FC236}">
              <a16:creationId xmlns:a16="http://schemas.microsoft.com/office/drawing/2014/main" id="{76766DA1-1745-4D4C-BF44-528AA53EAE5F}"/>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659" name="AutoShape 2">
          <a:extLst>
            <a:ext uri="{FF2B5EF4-FFF2-40B4-BE49-F238E27FC236}">
              <a16:creationId xmlns:a16="http://schemas.microsoft.com/office/drawing/2014/main" id="{F241A849-87CE-B640-B8DA-1795C4EE2AC1}"/>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60" name="AutoShape 2">
          <a:extLst>
            <a:ext uri="{FF2B5EF4-FFF2-40B4-BE49-F238E27FC236}">
              <a16:creationId xmlns:a16="http://schemas.microsoft.com/office/drawing/2014/main" id="{887A5132-C580-DC4F-99C3-5599F89FAFF9}"/>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61" name="AutoShape 2">
          <a:extLst>
            <a:ext uri="{FF2B5EF4-FFF2-40B4-BE49-F238E27FC236}">
              <a16:creationId xmlns:a16="http://schemas.microsoft.com/office/drawing/2014/main" id="{76B8412C-B47E-CE48-A04A-32B9BDE23326}"/>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662" name="AutoShape 2">
          <a:extLst>
            <a:ext uri="{FF2B5EF4-FFF2-40B4-BE49-F238E27FC236}">
              <a16:creationId xmlns:a16="http://schemas.microsoft.com/office/drawing/2014/main" id="{CA6FD9E0-4CE0-D543-B4DF-F2B832542329}"/>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663" name="AutoShape 2">
          <a:extLst>
            <a:ext uri="{FF2B5EF4-FFF2-40B4-BE49-F238E27FC236}">
              <a16:creationId xmlns:a16="http://schemas.microsoft.com/office/drawing/2014/main" id="{6B3751C5-D689-3C4A-9B2E-F07D6324E4AA}"/>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664" name="AutoShape 2">
          <a:extLst>
            <a:ext uri="{FF2B5EF4-FFF2-40B4-BE49-F238E27FC236}">
              <a16:creationId xmlns:a16="http://schemas.microsoft.com/office/drawing/2014/main" id="{86D4C2A2-172E-6C48-B1F3-52509A00DB7A}"/>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65" name="AutoShape 2">
          <a:extLst>
            <a:ext uri="{FF2B5EF4-FFF2-40B4-BE49-F238E27FC236}">
              <a16:creationId xmlns:a16="http://schemas.microsoft.com/office/drawing/2014/main" id="{30387B96-6E1C-E74F-98AA-C78C3338FC1C}"/>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666" name="AutoShape 2">
          <a:extLst>
            <a:ext uri="{FF2B5EF4-FFF2-40B4-BE49-F238E27FC236}">
              <a16:creationId xmlns:a16="http://schemas.microsoft.com/office/drawing/2014/main" id="{02C6912D-09B4-B04B-9A54-ACCD32980B89}"/>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667" name="AutoShape 2">
          <a:extLst>
            <a:ext uri="{FF2B5EF4-FFF2-40B4-BE49-F238E27FC236}">
              <a16:creationId xmlns:a16="http://schemas.microsoft.com/office/drawing/2014/main" id="{075E1EE4-F71C-DA4D-9613-C131DD96305C}"/>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68" name="AutoShape 2">
          <a:extLst>
            <a:ext uri="{FF2B5EF4-FFF2-40B4-BE49-F238E27FC236}">
              <a16:creationId xmlns:a16="http://schemas.microsoft.com/office/drawing/2014/main" id="{01D25145-B257-5B45-A79E-EC2D045529E4}"/>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69" name="AutoShape 2">
          <a:extLst>
            <a:ext uri="{FF2B5EF4-FFF2-40B4-BE49-F238E27FC236}">
              <a16:creationId xmlns:a16="http://schemas.microsoft.com/office/drawing/2014/main" id="{E1DBD522-7D2C-5D48-8988-75C7101FC1D0}"/>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70" name="AutoShape 2">
          <a:extLst>
            <a:ext uri="{FF2B5EF4-FFF2-40B4-BE49-F238E27FC236}">
              <a16:creationId xmlns:a16="http://schemas.microsoft.com/office/drawing/2014/main" id="{C15E7A03-B701-6A40-ADAD-78280BAAB24F}"/>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71" name="AutoShape 2">
          <a:extLst>
            <a:ext uri="{FF2B5EF4-FFF2-40B4-BE49-F238E27FC236}">
              <a16:creationId xmlns:a16="http://schemas.microsoft.com/office/drawing/2014/main" id="{531DF688-EFE3-874F-9647-482E869862C9}"/>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72" name="AutoShape 2">
          <a:extLst>
            <a:ext uri="{FF2B5EF4-FFF2-40B4-BE49-F238E27FC236}">
              <a16:creationId xmlns:a16="http://schemas.microsoft.com/office/drawing/2014/main" id="{B8F485D8-FF63-2441-8AAE-7D513C5186DD}"/>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73" name="AutoShape 2">
          <a:extLst>
            <a:ext uri="{FF2B5EF4-FFF2-40B4-BE49-F238E27FC236}">
              <a16:creationId xmlns:a16="http://schemas.microsoft.com/office/drawing/2014/main" id="{7C1E9999-E926-FE4C-BF96-691686B86BF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74" name="AutoShape 2">
          <a:extLst>
            <a:ext uri="{FF2B5EF4-FFF2-40B4-BE49-F238E27FC236}">
              <a16:creationId xmlns:a16="http://schemas.microsoft.com/office/drawing/2014/main" id="{B901D401-53AC-7047-BC30-221CEB2F1FC6}"/>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75" name="AutoShape 2">
          <a:extLst>
            <a:ext uri="{FF2B5EF4-FFF2-40B4-BE49-F238E27FC236}">
              <a16:creationId xmlns:a16="http://schemas.microsoft.com/office/drawing/2014/main" id="{7490AEBC-5F28-0D47-A71F-11340137283A}"/>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76" name="AutoShape 2">
          <a:extLst>
            <a:ext uri="{FF2B5EF4-FFF2-40B4-BE49-F238E27FC236}">
              <a16:creationId xmlns:a16="http://schemas.microsoft.com/office/drawing/2014/main" id="{D61D073F-D072-3E40-8316-08ECF808321F}"/>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77" name="AutoShape 2">
          <a:extLst>
            <a:ext uri="{FF2B5EF4-FFF2-40B4-BE49-F238E27FC236}">
              <a16:creationId xmlns:a16="http://schemas.microsoft.com/office/drawing/2014/main" id="{9E2B3964-7E06-9544-927E-1C52C791F43C}"/>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78" name="AutoShape 2">
          <a:extLst>
            <a:ext uri="{FF2B5EF4-FFF2-40B4-BE49-F238E27FC236}">
              <a16:creationId xmlns:a16="http://schemas.microsoft.com/office/drawing/2014/main" id="{F3AD98FB-7360-8D44-9F52-5A6F44B0789E}"/>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79" name="AutoShape 2">
          <a:extLst>
            <a:ext uri="{FF2B5EF4-FFF2-40B4-BE49-F238E27FC236}">
              <a16:creationId xmlns:a16="http://schemas.microsoft.com/office/drawing/2014/main" id="{E05E2F3B-C042-844D-8BE6-9CF3AC5F2725}"/>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80" name="AutoShape 2">
          <a:extLst>
            <a:ext uri="{FF2B5EF4-FFF2-40B4-BE49-F238E27FC236}">
              <a16:creationId xmlns:a16="http://schemas.microsoft.com/office/drawing/2014/main" id="{F4AE4DDA-C874-E44B-A263-CE164D911652}"/>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81" name="AutoShape 2">
          <a:extLst>
            <a:ext uri="{FF2B5EF4-FFF2-40B4-BE49-F238E27FC236}">
              <a16:creationId xmlns:a16="http://schemas.microsoft.com/office/drawing/2014/main" id="{410FD796-45D2-C54D-83F8-1ACFDA6C92B5}"/>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82" name="AutoShape 2">
          <a:extLst>
            <a:ext uri="{FF2B5EF4-FFF2-40B4-BE49-F238E27FC236}">
              <a16:creationId xmlns:a16="http://schemas.microsoft.com/office/drawing/2014/main" id="{E29292E1-046A-A741-8BC7-46F827376B76}"/>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83" name="AutoShape 2">
          <a:extLst>
            <a:ext uri="{FF2B5EF4-FFF2-40B4-BE49-F238E27FC236}">
              <a16:creationId xmlns:a16="http://schemas.microsoft.com/office/drawing/2014/main" id="{A72C7C77-09B0-C043-B5A8-24A48FD60404}"/>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84" name="AutoShape 2">
          <a:extLst>
            <a:ext uri="{FF2B5EF4-FFF2-40B4-BE49-F238E27FC236}">
              <a16:creationId xmlns:a16="http://schemas.microsoft.com/office/drawing/2014/main" id="{98AB0640-D3AB-AC4D-8B01-EA272720DF2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85" name="AutoShape 2">
          <a:extLst>
            <a:ext uri="{FF2B5EF4-FFF2-40B4-BE49-F238E27FC236}">
              <a16:creationId xmlns:a16="http://schemas.microsoft.com/office/drawing/2014/main" id="{A0BDB82B-EC91-0A40-9397-F624357BBC6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86" name="AutoShape 2">
          <a:extLst>
            <a:ext uri="{FF2B5EF4-FFF2-40B4-BE49-F238E27FC236}">
              <a16:creationId xmlns:a16="http://schemas.microsoft.com/office/drawing/2014/main" id="{3872402C-A482-EC45-9A49-678A6CA08D3D}"/>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87" name="AutoShape 2">
          <a:extLst>
            <a:ext uri="{FF2B5EF4-FFF2-40B4-BE49-F238E27FC236}">
              <a16:creationId xmlns:a16="http://schemas.microsoft.com/office/drawing/2014/main" id="{8F42DB9D-645C-944E-B41B-8E0700F08DFE}"/>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88" name="AutoShape 2">
          <a:extLst>
            <a:ext uri="{FF2B5EF4-FFF2-40B4-BE49-F238E27FC236}">
              <a16:creationId xmlns:a16="http://schemas.microsoft.com/office/drawing/2014/main" id="{3C83374E-8965-EA4E-98F8-4FA646AE6EE0}"/>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89" name="AutoShape 2">
          <a:extLst>
            <a:ext uri="{FF2B5EF4-FFF2-40B4-BE49-F238E27FC236}">
              <a16:creationId xmlns:a16="http://schemas.microsoft.com/office/drawing/2014/main" id="{FD676A10-4A1F-B349-906A-A304EB5E0AB1}"/>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90" name="AutoShape 2">
          <a:extLst>
            <a:ext uri="{FF2B5EF4-FFF2-40B4-BE49-F238E27FC236}">
              <a16:creationId xmlns:a16="http://schemas.microsoft.com/office/drawing/2014/main" id="{BA910A62-65F9-334D-89CD-CBB3F8CB49F0}"/>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91" name="AutoShape 2">
          <a:extLst>
            <a:ext uri="{FF2B5EF4-FFF2-40B4-BE49-F238E27FC236}">
              <a16:creationId xmlns:a16="http://schemas.microsoft.com/office/drawing/2014/main" id="{71CC6F4E-FDA1-F741-9D0C-11D60C02EC10}"/>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92" name="AutoShape 2">
          <a:extLst>
            <a:ext uri="{FF2B5EF4-FFF2-40B4-BE49-F238E27FC236}">
              <a16:creationId xmlns:a16="http://schemas.microsoft.com/office/drawing/2014/main" id="{CB53FDC6-2E9D-2C4A-87C6-4429706FD07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93" name="AutoShape 2">
          <a:extLst>
            <a:ext uri="{FF2B5EF4-FFF2-40B4-BE49-F238E27FC236}">
              <a16:creationId xmlns:a16="http://schemas.microsoft.com/office/drawing/2014/main" id="{50F5CAFF-52C5-7F48-91D1-EEC4DE6D866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94" name="AutoShape 2">
          <a:extLst>
            <a:ext uri="{FF2B5EF4-FFF2-40B4-BE49-F238E27FC236}">
              <a16:creationId xmlns:a16="http://schemas.microsoft.com/office/drawing/2014/main" id="{886DFCFB-881D-1242-8CEA-C54280C598E3}"/>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695" name="AutoShape 2">
          <a:extLst>
            <a:ext uri="{FF2B5EF4-FFF2-40B4-BE49-F238E27FC236}">
              <a16:creationId xmlns:a16="http://schemas.microsoft.com/office/drawing/2014/main" id="{87854056-DB54-9C41-9094-798B4DFD24B7}"/>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96" name="AutoShape 2">
          <a:extLst>
            <a:ext uri="{FF2B5EF4-FFF2-40B4-BE49-F238E27FC236}">
              <a16:creationId xmlns:a16="http://schemas.microsoft.com/office/drawing/2014/main" id="{E23CA4CA-F5C2-4C4C-8B4A-263FBFE8DD94}"/>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97" name="AutoShape 2">
          <a:extLst>
            <a:ext uri="{FF2B5EF4-FFF2-40B4-BE49-F238E27FC236}">
              <a16:creationId xmlns:a16="http://schemas.microsoft.com/office/drawing/2014/main" id="{1185DF36-F5A0-4A46-9A26-AFCC7A194C9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98" name="AutoShape 2">
          <a:extLst>
            <a:ext uri="{FF2B5EF4-FFF2-40B4-BE49-F238E27FC236}">
              <a16:creationId xmlns:a16="http://schemas.microsoft.com/office/drawing/2014/main" id="{E0C13AE8-FC28-CC43-B98E-94B877964239}"/>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699" name="AutoShape 2">
          <a:extLst>
            <a:ext uri="{FF2B5EF4-FFF2-40B4-BE49-F238E27FC236}">
              <a16:creationId xmlns:a16="http://schemas.microsoft.com/office/drawing/2014/main" id="{882FF9F0-6041-7447-8BBE-704ACEEDDAE0}"/>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00" name="AutoShape 2">
          <a:extLst>
            <a:ext uri="{FF2B5EF4-FFF2-40B4-BE49-F238E27FC236}">
              <a16:creationId xmlns:a16="http://schemas.microsoft.com/office/drawing/2014/main" id="{2837C0D7-52BD-0C44-85A6-BFDEF01B2B51}"/>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01" name="AutoShape 2">
          <a:extLst>
            <a:ext uri="{FF2B5EF4-FFF2-40B4-BE49-F238E27FC236}">
              <a16:creationId xmlns:a16="http://schemas.microsoft.com/office/drawing/2014/main" id="{B8B65CAB-D929-4E40-81EF-D568C7D0FC28}"/>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02" name="AutoShape 2">
          <a:extLst>
            <a:ext uri="{FF2B5EF4-FFF2-40B4-BE49-F238E27FC236}">
              <a16:creationId xmlns:a16="http://schemas.microsoft.com/office/drawing/2014/main" id="{91066DEF-7EBC-E245-B66D-5A369C38B54A}"/>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03" name="AutoShape 2">
          <a:extLst>
            <a:ext uri="{FF2B5EF4-FFF2-40B4-BE49-F238E27FC236}">
              <a16:creationId xmlns:a16="http://schemas.microsoft.com/office/drawing/2014/main" id="{3F60732A-73E3-0C42-BB72-DB73D90ED97F}"/>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04" name="AutoShape 2">
          <a:extLst>
            <a:ext uri="{FF2B5EF4-FFF2-40B4-BE49-F238E27FC236}">
              <a16:creationId xmlns:a16="http://schemas.microsoft.com/office/drawing/2014/main" id="{29AA0BBE-643F-D942-95EF-83693E772C54}"/>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05" name="AutoShape 2">
          <a:extLst>
            <a:ext uri="{FF2B5EF4-FFF2-40B4-BE49-F238E27FC236}">
              <a16:creationId xmlns:a16="http://schemas.microsoft.com/office/drawing/2014/main" id="{3E66C8D8-3E6D-0D41-BD59-A34092443C55}"/>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06" name="AutoShape 2">
          <a:extLst>
            <a:ext uri="{FF2B5EF4-FFF2-40B4-BE49-F238E27FC236}">
              <a16:creationId xmlns:a16="http://schemas.microsoft.com/office/drawing/2014/main" id="{722B3DCF-CB45-884B-8357-6E03A4C11CDF}"/>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07" name="AutoShape 2">
          <a:extLst>
            <a:ext uri="{FF2B5EF4-FFF2-40B4-BE49-F238E27FC236}">
              <a16:creationId xmlns:a16="http://schemas.microsoft.com/office/drawing/2014/main" id="{DCC4C85A-3CBF-8949-BCF5-F47195BFFEAB}"/>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08" name="AutoShape 2">
          <a:extLst>
            <a:ext uri="{FF2B5EF4-FFF2-40B4-BE49-F238E27FC236}">
              <a16:creationId xmlns:a16="http://schemas.microsoft.com/office/drawing/2014/main" id="{B5D30D9D-F53E-864A-93A8-74F4CE1705BA}"/>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09" name="AutoShape 2">
          <a:extLst>
            <a:ext uri="{FF2B5EF4-FFF2-40B4-BE49-F238E27FC236}">
              <a16:creationId xmlns:a16="http://schemas.microsoft.com/office/drawing/2014/main" id="{F81F0090-E483-964C-8B39-7F6408E0700C}"/>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10" name="AutoShape 2">
          <a:extLst>
            <a:ext uri="{FF2B5EF4-FFF2-40B4-BE49-F238E27FC236}">
              <a16:creationId xmlns:a16="http://schemas.microsoft.com/office/drawing/2014/main" id="{66B61880-D767-F641-9876-7A97F3E83BFE}"/>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11" name="AutoShape 2">
          <a:extLst>
            <a:ext uri="{FF2B5EF4-FFF2-40B4-BE49-F238E27FC236}">
              <a16:creationId xmlns:a16="http://schemas.microsoft.com/office/drawing/2014/main" id="{3F907D0B-66FB-0F41-A40B-7FB51297E118}"/>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12" name="AutoShape 2">
          <a:extLst>
            <a:ext uri="{FF2B5EF4-FFF2-40B4-BE49-F238E27FC236}">
              <a16:creationId xmlns:a16="http://schemas.microsoft.com/office/drawing/2014/main" id="{54E5CAF1-4A2D-E44F-8FDD-76CAD70D9F5D}"/>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13" name="AutoShape 2">
          <a:extLst>
            <a:ext uri="{FF2B5EF4-FFF2-40B4-BE49-F238E27FC236}">
              <a16:creationId xmlns:a16="http://schemas.microsoft.com/office/drawing/2014/main" id="{5ABE34FA-6B78-5A4A-A7AD-F45EE8B259EC}"/>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14" name="AutoShape 2">
          <a:extLst>
            <a:ext uri="{FF2B5EF4-FFF2-40B4-BE49-F238E27FC236}">
              <a16:creationId xmlns:a16="http://schemas.microsoft.com/office/drawing/2014/main" id="{DCE348F1-9BC2-5F43-A102-C231D473E35B}"/>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15" name="AutoShape 2">
          <a:extLst>
            <a:ext uri="{FF2B5EF4-FFF2-40B4-BE49-F238E27FC236}">
              <a16:creationId xmlns:a16="http://schemas.microsoft.com/office/drawing/2014/main" id="{4A6FBFA5-CCA7-DD4E-A13B-3E29B5910F60}"/>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16" name="AutoShape 2">
          <a:extLst>
            <a:ext uri="{FF2B5EF4-FFF2-40B4-BE49-F238E27FC236}">
              <a16:creationId xmlns:a16="http://schemas.microsoft.com/office/drawing/2014/main" id="{979CF520-E7F2-2946-9DDC-F8D5D0F5034F}"/>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17" name="AutoShape 2">
          <a:extLst>
            <a:ext uri="{FF2B5EF4-FFF2-40B4-BE49-F238E27FC236}">
              <a16:creationId xmlns:a16="http://schemas.microsoft.com/office/drawing/2014/main" id="{E8BEB868-77A1-D647-9C97-1DBA4FFD6951}"/>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718" name="AutoShape 2">
          <a:extLst>
            <a:ext uri="{FF2B5EF4-FFF2-40B4-BE49-F238E27FC236}">
              <a16:creationId xmlns:a16="http://schemas.microsoft.com/office/drawing/2014/main" id="{440A9B88-2FF5-0348-9C04-BDE8306E8E15}"/>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719" name="AutoShape 2">
          <a:extLst>
            <a:ext uri="{FF2B5EF4-FFF2-40B4-BE49-F238E27FC236}">
              <a16:creationId xmlns:a16="http://schemas.microsoft.com/office/drawing/2014/main" id="{CF93DC23-3A76-BD45-90FB-00D34F38FD13}"/>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20" name="AutoShape 2">
          <a:extLst>
            <a:ext uri="{FF2B5EF4-FFF2-40B4-BE49-F238E27FC236}">
              <a16:creationId xmlns:a16="http://schemas.microsoft.com/office/drawing/2014/main" id="{EBDBA709-E880-7D42-941E-96780DF87C8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21" name="AutoShape 2">
          <a:extLst>
            <a:ext uri="{FF2B5EF4-FFF2-40B4-BE49-F238E27FC236}">
              <a16:creationId xmlns:a16="http://schemas.microsoft.com/office/drawing/2014/main" id="{6157EF20-C52A-1E4D-A69E-38D494D1C789}"/>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22" name="AutoShape 2">
          <a:extLst>
            <a:ext uri="{FF2B5EF4-FFF2-40B4-BE49-F238E27FC236}">
              <a16:creationId xmlns:a16="http://schemas.microsoft.com/office/drawing/2014/main" id="{15071864-F370-0B48-9BC4-E52B8F4FB9F1}"/>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23" name="AutoShape 2">
          <a:extLst>
            <a:ext uri="{FF2B5EF4-FFF2-40B4-BE49-F238E27FC236}">
              <a16:creationId xmlns:a16="http://schemas.microsoft.com/office/drawing/2014/main" id="{C26FD037-13EF-8C40-8050-1D0F57AEEE02}"/>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24" name="AutoShape 2">
          <a:extLst>
            <a:ext uri="{FF2B5EF4-FFF2-40B4-BE49-F238E27FC236}">
              <a16:creationId xmlns:a16="http://schemas.microsoft.com/office/drawing/2014/main" id="{38656909-6792-344E-A9D8-4BF663B716A4}"/>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25" name="AutoShape 2">
          <a:extLst>
            <a:ext uri="{FF2B5EF4-FFF2-40B4-BE49-F238E27FC236}">
              <a16:creationId xmlns:a16="http://schemas.microsoft.com/office/drawing/2014/main" id="{F59C490C-0CAC-3249-8D74-63F018A4BE07}"/>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726" name="AutoShape 2">
          <a:extLst>
            <a:ext uri="{FF2B5EF4-FFF2-40B4-BE49-F238E27FC236}">
              <a16:creationId xmlns:a16="http://schemas.microsoft.com/office/drawing/2014/main" id="{77C21EC0-D41E-974F-B855-935E6BA77BAD}"/>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727" name="AutoShape 2">
          <a:extLst>
            <a:ext uri="{FF2B5EF4-FFF2-40B4-BE49-F238E27FC236}">
              <a16:creationId xmlns:a16="http://schemas.microsoft.com/office/drawing/2014/main" id="{668B85A2-C4D1-7D4A-8F00-85609FACBB26}"/>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28" name="AutoShape 2">
          <a:extLst>
            <a:ext uri="{FF2B5EF4-FFF2-40B4-BE49-F238E27FC236}">
              <a16:creationId xmlns:a16="http://schemas.microsoft.com/office/drawing/2014/main" id="{10752E26-CB99-1A4B-8802-3261C962495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29" name="AutoShape 2">
          <a:extLst>
            <a:ext uri="{FF2B5EF4-FFF2-40B4-BE49-F238E27FC236}">
              <a16:creationId xmlns:a16="http://schemas.microsoft.com/office/drawing/2014/main" id="{F3C3022A-2B5D-CF4F-8DBA-BE8313CEC57D}"/>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30" name="AutoShape 2">
          <a:extLst>
            <a:ext uri="{FF2B5EF4-FFF2-40B4-BE49-F238E27FC236}">
              <a16:creationId xmlns:a16="http://schemas.microsoft.com/office/drawing/2014/main" id="{584DF01A-0698-3F49-954C-38D0B94706CA}"/>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31" name="AutoShape 2">
          <a:extLst>
            <a:ext uri="{FF2B5EF4-FFF2-40B4-BE49-F238E27FC236}">
              <a16:creationId xmlns:a16="http://schemas.microsoft.com/office/drawing/2014/main" id="{C7FE73B4-84AE-5949-AE72-77D1277AD45D}"/>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32" name="AutoShape 2">
          <a:extLst>
            <a:ext uri="{FF2B5EF4-FFF2-40B4-BE49-F238E27FC236}">
              <a16:creationId xmlns:a16="http://schemas.microsoft.com/office/drawing/2014/main" id="{2E80626C-AC34-164A-B1D1-43ECA4098BA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33" name="AutoShape 2">
          <a:extLst>
            <a:ext uri="{FF2B5EF4-FFF2-40B4-BE49-F238E27FC236}">
              <a16:creationId xmlns:a16="http://schemas.microsoft.com/office/drawing/2014/main" id="{A6B691E4-E03B-F94E-B058-C580E3EA74E8}"/>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34" name="AutoShape 2">
          <a:extLst>
            <a:ext uri="{FF2B5EF4-FFF2-40B4-BE49-F238E27FC236}">
              <a16:creationId xmlns:a16="http://schemas.microsoft.com/office/drawing/2014/main" id="{A791E9F9-3FFC-2748-8633-02BA97BB3C6D}"/>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35" name="AutoShape 2">
          <a:extLst>
            <a:ext uri="{FF2B5EF4-FFF2-40B4-BE49-F238E27FC236}">
              <a16:creationId xmlns:a16="http://schemas.microsoft.com/office/drawing/2014/main" id="{AF1C582A-EE59-A54D-97B1-E8643F16EC4D}"/>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36" name="AutoShape 2">
          <a:extLst>
            <a:ext uri="{FF2B5EF4-FFF2-40B4-BE49-F238E27FC236}">
              <a16:creationId xmlns:a16="http://schemas.microsoft.com/office/drawing/2014/main" id="{A6E72A33-26A7-5E45-B893-9A2561DA5C7D}"/>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37" name="AutoShape 2">
          <a:extLst>
            <a:ext uri="{FF2B5EF4-FFF2-40B4-BE49-F238E27FC236}">
              <a16:creationId xmlns:a16="http://schemas.microsoft.com/office/drawing/2014/main" id="{A1D19DC2-52BF-994C-A266-A69BD98246B3}"/>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38" name="AutoShape 2">
          <a:extLst>
            <a:ext uri="{FF2B5EF4-FFF2-40B4-BE49-F238E27FC236}">
              <a16:creationId xmlns:a16="http://schemas.microsoft.com/office/drawing/2014/main" id="{EA51C74D-3192-6745-BC03-75B56FFFFDD1}"/>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39" name="AutoShape 2">
          <a:extLst>
            <a:ext uri="{FF2B5EF4-FFF2-40B4-BE49-F238E27FC236}">
              <a16:creationId xmlns:a16="http://schemas.microsoft.com/office/drawing/2014/main" id="{A1FD49D8-6E0D-F044-8A1D-379CC563029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40" name="AutoShape 2">
          <a:extLst>
            <a:ext uri="{FF2B5EF4-FFF2-40B4-BE49-F238E27FC236}">
              <a16:creationId xmlns:a16="http://schemas.microsoft.com/office/drawing/2014/main" id="{BD1A44F6-C9E4-5446-BFAD-772B2EDFA130}"/>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41" name="AutoShape 2">
          <a:extLst>
            <a:ext uri="{FF2B5EF4-FFF2-40B4-BE49-F238E27FC236}">
              <a16:creationId xmlns:a16="http://schemas.microsoft.com/office/drawing/2014/main" id="{B3E312AA-FE0F-0244-B212-6443FA20CE2C}"/>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42" name="AutoShape 2">
          <a:extLst>
            <a:ext uri="{FF2B5EF4-FFF2-40B4-BE49-F238E27FC236}">
              <a16:creationId xmlns:a16="http://schemas.microsoft.com/office/drawing/2014/main" id="{23EFC6DD-DA2F-A34B-93FE-AA69BE0932FD}"/>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43" name="AutoShape 2">
          <a:extLst>
            <a:ext uri="{FF2B5EF4-FFF2-40B4-BE49-F238E27FC236}">
              <a16:creationId xmlns:a16="http://schemas.microsoft.com/office/drawing/2014/main" id="{F82C1EA9-2438-E14C-9E50-74355B7899B5}"/>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44" name="AutoShape 2">
          <a:extLst>
            <a:ext uri="{FF2B5EF4-FFF2-40B4-BE49-F238E27FC236}">
              <a16:creationId xmlns:a16="http://schemas.microsoft.com/office/drawing/2014/main" id="{021E4C21-2B33-5446-9430-7D5BB09312AE}"/>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45" name="AutoShape 2">
          <a:extLst>
            <a:ext uri="{FF2B5EF4-FFF2-40B4-BE49-F238E27FC236}">
              <a16:creationId xmlns:a16="http://schemas.microsoft.com/office/drawing/2014/main" id="{44F9E28F-EC8B-F541-8FB2-947C1138C0FF}"/>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46" name="AutoShape 2">
          <a:extLst>
            <a:ext uri="{FF2B5EF4-FFF2-40B4-BE49-F238E27FC236}">
              <a16:creationId xmlns:a16="http://schemas.microsoft.com/office/drawing/2014/main" id="{B9D6B653-3C0F-C443-B3CA-6F6246296219}"/>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47" name="AutoShape 2">
          <a:extLst>
            <a:ext uri="{FF2B5EF4-FFF2-40B4-BE49-F238E27FC236}">
              <a16:creationId xmlns:a16="http://schemas.microsoft.com/office/drawing/2014/main" id="{3E138EFF-6E2D-164F-B7CB-557AE21EFD63}"/>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48" name="AutoShape 2">
          <a:extLst>
            <a:ext uri="{FF2B5EF4-FFF2-40B4-BE49-F238E27FC236}">
              <a16:creationId xmlns:a16="http://schemas.microsoft.com/office/drawing/2014/main" id="{E23A0E5A-584B-DD4D-A83B-AE19600DA831}"/>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49" name="AutoShape 2">
          <a:extLst>
            <a:ext uri="{FF2B5EF4-FFF2-40B4-BE49-F238E27FC236}">
              <a16:creationId xmlns:a16="http://schemas.microsoft.com/office/drawing/2014/main" id="{8E34F839-2096-674C-B105-31418C8D766E}"/>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50" name="AutoShape 2">
          <a:extLst>
            <a:ext uri="{FF2B5EF4-FFF2-40B4-BE49-F238E27FC236}">
              <a16:creationId xmlns:a16="http://schemas.microsoft.com/office/drawing/2014/main" id="{D900DF3D-DD45-F347-83CA-51938A60B534}"/>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51" name="AutoShape 2">
          <a:extLst>
            <a:ext uri="{FF2B5EF4-FFF2-40B4-BE49-F238E27FC236}">
              <a16:creationId xmlns:a16="http://schemas.microsoft.com/office/drawing/2014/main" id="{EBE2F1B2-5EFB-C54E-88DB-4BB34AFA27C4}"/>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52" name="AutoShape 2">
          <a:extLst>
            <a:ext uri="{FF2B5EF4-FFF2-40B4-BE49-F238E27FC236}">
              <a16:creationId xmlns:a16="http://schemas.microsoft.com/office/drawing/2014/main" id="{4D4D9E54-47F2-ED4F-BBCE-87875CFD3C44}"/>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53" name="AutoShape 2">
          <a:extLst>
            <a:ext uri="{FF2B5EF4-FFF2-40B4-BE49-F238E27FC236}">
              <a16:creationId xmlns:a16="http://schemas.microsoft.com/office/drawing/2014/main" id="{432DC4AC-F9C4-5442-B926-098E543EAC7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54" name="AutoShape 2">
          <a:extLst>
            <a:ext uri="{FF2B5EF4-FFF2-40B4-BE49-F238E27FC236}">
              <a16:creationId xmlns:a16="http://schemas.microsoft.com/office/drawing/2014/main" id="{80E508FC-F130-8647-9FA2-AC0ECBF5CC44}"/>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55" name="AutoShape 2">
          <a:extLst>
            <a:ext uri="{FF2B5EF4-FFF2-40B4-BE49-F238E27FC236}">
              <a16:creationId xmlns:a16="http://schemas.microsoft.com/office/drawing/2014/main" id="{88CD83A8-6C1B-B74D-B88C-91E1E2F8D6EB}"/>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56" name="AutoShape 2">
          <a:extLst>
            <a:ext uri="{FF2B5EF4-FFF2-40B4-BE49-F238E27FC236}">
              <a16:creationId xmlns:a16="http://schemas.microsoft.com/office/drawing/2014/main" id="{7A2B09F5-71CA-9A47-A8BB-38CEEDF4DE3A}"/>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57" name="AutoShape 2">
          <a:extLst>
            <a:ext uri="{FF2B5EF4-FFF2-40B4-BE49-F238E27FC236}">
              <a16:creationId xmlns:a16="http://schemas.microsoft.com/office/drawing/2014/main" id="{05AC7793-C7E1-0D41-875C-4EE0FEA6B4A6}"/>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58" name="AutoShape 2">
          <a:extLst>
            <a:ext uri="{FF2B5EF4-FFF2-40B4-BE49-F238E27FC236}">
              <a16:creationId xmlns:a16="http://schemas.microsoft.com/office/drawing/2014/main" id="{301E7701-239B-E64E-A778-95EFF293B83C}"/>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59" name="AutoShape 2">
          <a:extLst>
            <a:ext uri="{FF2B5EF4-FFF2-40B4-BE49-F238E27FC236}">
              <a16:creationId xmlns:a16="http://schemas.microsoft.com/office/drawing/2014/main" id="{EB296BBB-0F95-4D4C-BE24-26F58B2540DD}"/>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60" name="AutoShape 2">
          <a:extLst>
            <a:ext uri="{FF2B5EF4-FFF2-40B4-BE49-F238E27FC236}">
              <a16:creationId xmlns:a16="http://schemas.microsoft.com/office/drawing/2014/main" id="{BAC91E50-3115-9B46-B6D9-233E96DCA43D}"/>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61" name="AutoShape 2">
          <a:extLst>
            <a:ext uri="{FF2B5EF4-FFF2-40B4-BE49-F238E27FC236}">
              <a16:creationId xmlns:a16="http://schemas.microsoft.com/office/drawing/2014/main" id="{0C7CA7D8-6581-2B44-8C3D-9BB857B50FBE}"/>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62" name="AutoShape 2">
          <a:extLst>
            <a:ext uri="{FF2B5EF4-FFF2-40B4-BE49-F238E27FC236}">
              <a16:creationId xmlns:a16="http://schemas.microsoft.com/office/drawing/2014/main" id="{BC3A2CEE-FD7B-EA47-A890-0D39D6858F85}"/>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63" name="AutoShape 2">
          <a:extLst>
            <a:ext uri="{FF2B5EF4-FFF2-40B4-BE49-F238E27FC236}">
              <a16:creationId xmlns:a16="http://schemas.microsoft.com/office/drawing/2014/main" id="{54ABFBA1-FE49-4B43-95DB-52E0D43A24AE}"/>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64" name="AutoShape 2">
          <a:extLst>
            <a:ext uri="{FF2B5EF4-FFF2-40B4-BE49-F238E27FC236}">
              <a16:creationId xmlns:a16="http://schemas.microsoft.com/office/drawing/2014/main" id="{6E4BC9CF-8690-2B4C-A3A2-A2A9E8626F19}"/>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65" name="AutoShape 2">
          <a:extLst>
            <a:ext uri="{FF2B5EF4-FFF2-40B4-BE49-F238E27FC236}">
              <a16:creationId xmlns:a16="http://schemas.microsoft.com/office/drawing/2014/main" id="{C825ACD2-11BD-F44C-8E06-9A959924DF93}"/>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66" name="AutoShape 2">
          <a:extLst>
            <a:ext uri="{FF2B5EF4-FFF2-40B4-BE49-F238E27FC236}">
              <a16:creationId xmlns:a16="http://schemas.microsoft.com/office/drawing/2014/main" id="{8D532E15-5BA2-2644-B631-FBDBBABC902D}"/>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67" name="AutoShape 2">
          <a:extLst>
            <a:ext uri="{FF2B5EF4-FFF2-40B4-BE49-F238E27FC236}">
              <a16:creationId xmlns:a16="http://schemas.microsoft.com/office/drawing/2014/main" id="{62221CD6-157B-2540-B477-9EE8A2960A26}"/>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68" name="AutoShape 2">
          <a:extLst>
            <a:ext uri="{FF2B5EF4-FFF2-40B4-BE49-F238E27FC236}">
              <a16:creationId xmlns:a16="http://schemas.microsoft.com/office/drawing/2014/main" id="{A711BD29-50EB-4440-8C5E-3C07F6DFE7C9}"/>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69" name="AutoShape 2">
          <a:extLst>
            <a:ext uri="{FF2B5EF4-FFF2-40B4-BE49-F238E27FC236}">
              <a16:creationId xmlns:a16="http://schemas.microsoft.com/office/drawing/2014/main" id="{ED21AC08-0AAE-BF43-876D-58F654E8C774}"/>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70" name="AutoShape 2">
          <a:extLst>
            <a:ext uri="{FF2B5EF4-FFF2-40B4-BE49-F238E27FC236}">
              <a16:creationId xmlns:a16="http://schemas.microsoft.com/office/drawing/2014/main" id="{3EF24795-B34B-1341-9C79-351229051293}"/>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71" name="AutoShape 2">
          <a:extLst>
            <a:ext uri="{FF2B5EF4-FFF2-40B4-BE49-F238E27FC236}">
              <a16:creationId xmlns:a16="http://schemas.microsoft.com/office/drawing/2014/main" id="{322598F1-6A5C-0749-A0C3-5F6A57853983}"/>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72" name="AutoShape 2">
          <a:extLst>
            <a:ext uri="{FF2B5EF4-FFF2-40B4-BE49-F238E27FC236}">
              <a16:creationId xmlns:a16="http://schemas.microsoft.com/office/drawing/2014/main" id="{AC257B67-8EC5-034B-928B-555895EF455A}"/>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73" name="AutoShape 2">
          <a:extLst>
            <a:ext uri="{FF2B5EF4-FFF2-40B4-BE49-F238E27FC236}">
              <a16:creationId xmlns:a16="http://schemas.microsoft.com/office/drawing/2014/main" id="{E37FD3BC-92AE-7F4C-9677-E4EA058DF6E8}"/>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74" name="AutoShape 2">
          <a:extLst>
            <a:ext uri="{FF2B5EF4-FFF2-40B4-BE49-F238E27FC236}">
              <a16:creationId xmlns:a16="http://schemas.microsoft.com/office/drawing/2014/main" id="{28DFF936-6410-A44D-956C-B87FDB12881C}"/>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75" name="AutoShape 2">
          <a:extLst>
            <a:ext uri="{FF2B5EF4-FFF2-40B4-BE49-F238E27FC236}">
              <a16:creationId xmlns:a16="http://schemas.microsoft.com/office/drawing/2014/main" id="{2D7B2665-73AB-FE45-879B-940A4114EAD3}"/>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76" name="AutoShape 2">
          <a:extLst>
            <a:ext uri="{FF2B5EF4-FFF2-40B4-BE49-F238E27FC236}">
              <a16:creationId xmlns:a16="http://schemas.microsoft.com/office/drawing/2014/main" id="{2CE13405-2644-A347-B008-5A2A23854F2E}"/>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77" name="AutoShape 2">
          <a:extLst>
            <a:ext uri="{FF2B5EF4-FFF2-40B4-BE49-F238E27FC236}">
              <a16:creationId xmlns:a16="http://schemas.microsoft.com/office/drawing/2014/main" id="{B42AD66F-F386-8446-99D1-F0CC87661E50}"/>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778" name="AutoShape 2">
          <a:extLst>
            <a:ext uri="{FF2B5EF4-FFF2-40B4-BE49-F238E27FC236}">
              <a16:creationId xmlns:a16="http://schemas.microsoft.com/office/drawing/2014/main" id="{28602805-9D6B-A147-BB82-20C0199A28C6}"/>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79" name="AutoShape 2">
          <a:extLst>
            <a:ext uri="{FF2B5EF4-FFF2-40B4-BE49-F238E27FC236}">
              <a16:creationId xmlns:a16="http://schemas.microsoft.com/office/drawing/2014/main" id="{85C8E21E-3DE1-5B44-B308-0E0206002F36}"/>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80" name="AutoShape 2">
          <a:extLst>
            <a:ext uri="{FF2B5EF4-FFF2-40B4-BE49-F238E27FC236}">
              <a16:creationId xmlns:a16="http://schemas.microsoft.com/office/drawing/2014/main" id="{E2307A87-8A85-E44D-829D-9E5E7EB5BDF3}"/>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781" name="AutoShape 2">
          <a:extLst>
            <a:ext uri="{FF2B5EF4-FFF2-40B4-BE49-F238E27FC236}">
              <a16:creationId xmlns:a16="http://schemas.microsoft.com/office/drawing/2014/main" id="{0633E0B9-3E45-0D49-9337-B8016824F612}"/>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782" name="AutoShape 2">
          <a:extLst>
            <a:ext uri="{FF2B5EF4-FFF2-40B4-BE49-F238E27FC236}">
              <a16:creationId xmlns:a16="http://schemas.microsoft.com/office/drawing/2014/main" id="{34B69BFC-B804-2446-A425-44BA36EE4E1D}"/>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83" name="AutoShape 2">
          <a:extLst>
            <a:ext uri="{FF2B5EF4-FFF2-40B4-BE49-F238E27FC236}">
              <a16:creationId xmlns:a16="http://schemas.microsoft.com/office/drawing/2014/main" id="{54C1CC6C-81B5-DD42-8269-A49B73F4DF04}"/>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84" name="AutoShape 2">
          <a:extLst>
            <a:ext uri="{FF2B5EF4-FFF2-40B4-BE49-F238E27FC236}">
              <a16:creationId xmlns:a16="http://schemas.microsoft.com/office/drawing/2014/main" id="{A9985CD1-7D61-6D4A-B212-70E3DD0AE22F}"/>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85" name="AutoShape 2">
          <a:extLst>
            <a:ext uri="{FF2B5EF4-FFF2-40B4-BE49-F238E27FC236}">
              <a16:creationId xmlns:a16="http://schemas.microsoft.com/office/drawing/2014/main" id="{E4F04F6D-A1A5-2E43-8EED-40828218D366}"/>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86" name="AutoShape 2">
          <a:extLst>
            <a:ext uri="{FF2B5EF4-FFF2-40B4-BE49-F238E27FC236}">
              <a16:creationId xmlns:a16="http://schemas.microsoft.com/office/drawing/2014/main" id="{A29EF753-B625-784F-BA19-336B5F752C2C}"/>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87" name="AutoShape 2">
          <a:extLst>
            <a:ext uri="{FF2B5EF4-FFF2-40B4-BE49-F238E27FC236}">
              <a16:creationId xmlns:a16="http://schemas.microsoft.com/office/drawing/2014/main" id="{B7D2C5D6-EE80-754D-BFA3-36B89CDFBE2D}"/>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88" name="AutoShape 2">
          <a:extLst>
            <a:ext uri="{FF2B5EF4-FFF2-40B4-BE49-F238E27FC236}">
              <a16:creationId xmlns:a16="http://schemas.microsoft.com/office/drawing/2014/main" id="{2CD60DF8-87B0-844E-AE30-2884BAF2EEF4}"/>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789" name="AutoShape 2">
          <a:extLst>
            <a:ext uri="{FF2B5EF4-FFF2-40B4-BE49-F238E27FC236}">
              <a16:creationId xmlns:a16="http://schemas.microsoft.com/office/drawing/2014/main" id="{2A830094-88DA-5343-B5C3-C761FB74E191}"/>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790" name="AutoShape 2">
          <a:extLst>
            <a:ext uri="{FF2B5EF4-FFF2-40B4-BE49-F238E27FC236}">
              <a16:creationId xmlns:a16="http://schemas.microsoft.com/office/drawing/2014/main" id="{D7E50340-766D-D549-A594-6C9077DAEB47}"/>
            </a:ext>
          </a:extLst>
        </xdr:cNvPr>
        <xdr:cNvSpPr>
          <a:spLocks noChangeAspect="1" noChangeArrowheads="1"/>
        </xdr:cNvSpPr>
      </xdr:nvSpPr>
      <xdr:spPr bwMode="auto">
        <a:xfrm>
          <a:off x="504825" y="2526792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91" name="AutoShape 2">
          <a:extLst>
            <a:ext uri="{FF2B5EF4-FFF2-40B4-BE49-F238E27FC236}">
              <a16:creationId xmlns:a16="http://schemas.microsoft.com/office/drawing/2014/main" id="{D6B5D0F1-15FE-214A-838E-892289E85D4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92" name="AutoShape 2">
          <a:extLst>
            <a:ext uri="{FF2B5EF4-FFF2-40B4-BE49-F238E27FC236}">
              <a16:creationId xmlns:a16="http://schemas.microsoft.com/office/drawing/2014/main" id="{221A87F8-4E94-604B-9057-577EE6F7863C}"/>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793" name="AutoShape 2">
          <a:extLst>
            <a:ext uri="{FF2B5EF4-FFF2-40B4-BE49-F238E27FC236}">
              <a16:creationId xmlns:a16="http://schemas.microsoft.com/office/drawing/2014/main" id="{F097F3CB-1FE2-974D-A298-8174A8D592AA}"/>
            </a:ext>
          </a:extLst>
        </xdr:cNvPr>
        <xdr:cNvSpPr>
          <a:spLocks noChangeAspect="1" noChangeArrowheads="1"/>
        </xdr:cNvSpPr>
      </xdr:nvSpPr>
      <xdr:spPr bwMode="auto">
        <a:xfrm>
          <a:off x="504825" y="2526792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94" name="AutoShape 2">
          <a:extLst>
            <a:ext uri="{FF2B5EF4-FFF2-40B4-BE49-F238E27FC236}">
              <a16:creationId xmlns:a16="http://schemas.microsoft.com/office/drawing/2014/main" id="{617FBB1B-E172-2943-A2A1-DE652F6B2046}"/>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95" name="AutoShape 2">
          <a:extLst>
            <a:ext uri="{FF2B5EF4-FFF2-40B4-BE49-F238E27FC236}">
              <a16:creationId xmlns:a16="http://schemas.microsoft.com/office/drawing/2014/main" id="{6B51793D-6C8D-EA46-9DC6-802E6125E9E2}"/>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96" name="AutoShape 2">
          <a:extLst>
            <a:ext uri="{FF2B5EF4-FFF2-40B4-BE49-F238E27FC236}">
              <a16:creationId xmlns:a16="http://schemas.microsoft.com/office/drawing/2014/main" id="{E7E849A5-5BDE-2B49-B13E-B9CA1C9BFCE0}"/>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97" name="AutoShape 2">
          <a:extLst>
            <a:ext uri="{FF2B5EF4-FFF2-40B4-BE49-F238E27FC236}">
              <a16:creationId xmlns:a16="http://schemas.microsoft.com/office/drawing/2014/main" id="{043BD6B8-C43E-2444-A995-C1F635055E2F}"/>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798" name="AutoShape 2">
          <a:extLst>
            <a:ext uri="{FF2B5EF4-FFF2-40B4-BE49-F238E27FC236}">
              <a16:creationId xmlns:a16="http://schemas.microsoft.com/office/drawing/2014/main" id="{656144C4-9FDE-0B4A-B515-3D75A83EAF01}"/>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799" name="AutoShape 2">
          <a:extLst>
            <a:ext uri="{FF2B5EF4-FFF2-40B4-BE49-F238E27FC236}">
              <a16:creationId xmlns:a16="http://schemas.microsoft.com/office/drawing/2014/main" id="{BD237BF1-9E45-A640-9A4D-8ADCC4BD0041}"/>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00" name="AutoShape 2">
          <a:extLst>
            <a:ext uri="{FF2B5EF4-FFF2-40B4-BE49-F238E27FC236}">
              <a16:creationId xmlns:a16="http://schemas.microsoft.com/office/drawing/2014/main" id="{F1893536-A883-9147-ABAA-E87A2A957D2E}"/>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01" name="AutoShape 2">
          <a:extLst>
            <a:ext uri="{FF2B5EF4-FFF2-40B4-BE49-F238E27FC236}">
              <a16:creationId xmlns:a16="http://schemas.microsoft.com/office/drawing/2014/main" id="{AC6483E5-B249-2142-8C1F-049FECA00D83}"/>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02" name="AutoShape 2">
          <a:extLst>
            <a:ext uri="{FF2B5EF4-FFF2-40B4-BE49-F238E27FC236}">
              <a16:creationId xmlns:a16="http://schemas.microsoft.com/office/drawing/2014/main" id="{7A49BD3E-0297-1E42-B4CC-4C60A128578A}"/>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03" name="AutoShape 2">
          <a:extLst>
            <a:ext uri="{FF2B5EF4-FFF2-40B4-BE49-F238E27FC236}">
              <a16:creationId xmlns:a16="http://schemas.microsoft.com/office/drawing/2014/main" id="{7846FC79-341D-6740-98E2-AB55710C582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04" name="AutoShape 2">
          <a:extLst>
            <a:ext uri="{FF2B5EF4-FFF2-40B4-BE49-F238E27FC236}">
              <a16:creationId xmlns:a16="http://schemas.microsoft.com/office/drawing/2014/main" id="{6DF4D590-782C-4E47-9824-1D728D87893B}"/>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05" name="AutoShape 2">
          <a:extLst>
            <a:ext uri="{FF2B5EF4-FFF2-40B4-BE49-F238E27FC236}">
              <a16:creationId xmlns:a16="http://schemas.microsoft.com/office/drawing/2014/main" id="{5BC3BDAC-B8B6-124C-9170-A93D786FE8B1}"/>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06" name="AutoShape 2">
          <a:extLst>
            <a:ext uri="{FF2B5EF4-FFF2-40B4-BE49-F238E27FC236}">
              <a16:creationId xmlns:a16="http://schemas.microsoft.com/office/drawing/2014/main" id="{B5683DAF-AC60-DB40-993E-41E3CC4A18BE}"/>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07" name="AutoShape 2">
          <a:extLst>
            <a:ext uri="{FF2B5EF4-FFF2-40B4-BE49-F238E27FC236}">
              <a16:creationId xmlns:a16="http://schemas.microsoft.com/office/drawing/2014/main" id="{3F61EC62-6D52-204F-834B-51633F44825C}"/>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08" name="AutoShape 2">
          <a:extLst>
            <a:ext uri="{FF2B5EF4-FFF2-40B4-BE49-F238E27FC236}">
              <a16:creationId xmlns:a16="http://schemas.microsoft.com/office/drawing/2014/main" id="{2178C774-2959-604B-9B0D-000A1EDDF928}"/>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09" name="AutoShape 2">
          <a:extLst>
            <a:ext uri="{FF2B5EF4-FFF2-40B4-BE49-F238E27FC236}">
              <a16:creationId xmlns:a16="http://schemas.microsoft.com/office/drawing/2014/main" id="{30AAACE6-AAD6-754B-9918-B00AFFD99C7F}"/>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10" name="AutoShape 2">
          <a:extLst>
            <a:ext uri="{FF2B5EF4-FFF2-40B4-BE49-F238E27FC236}">
              <a16:creationId xmlns:a16="http://schemas.microsoft.com/office/drawing/2014/main" id="{B087646C-5888-8042-87A7-3A01958DCE55}"/>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11" name="AutoShape 2">
          <a:extLst>
            <a:ext uri="{FF2B5EF4-FFF2-40B4-BE49-F238E27FC236}">
              <a16:creationId xmlns:a16="http://schemas.microsoft.com/office/drawing/2014/main" id="{2D4E62F0-E01C-0540-B58C-2EFFC409E8E6}"/>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12" name="AutoShape 2">
          <a:extLst>
            <a:ext uri="{FF2B5EF4-FFF2-40B4-BE49-F238E27FC236}">
              <a16:creationId xmlns:a16="http://schemas.microsoft.com/office/drawing/2014/main" id="{3DF4B497-05FD-D949-8AE6-368A7F293B03}"/>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13" name="AutoShape 2">
          <a:extLst>
            <a:ext uri="{FF2B5EF4-FFF2-40B4-BE49-F238E27FC236}">
              <a16:creationId xmlns:a16="http://schemas.microsoft.com/office/drawing/2014/main" id="{E41C98F6-F729-E54D-840C-2597A720B11C}"/>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14" name="AutoShape 2">
          <a:extLst>
            <a:ext uri="{FF2B5EF4-FFF2-40B4-BE49-F238E27FC236}">
              <a16:creationId xmlns:a16="http://schemas.microsoft.com/office/drawing/2014/main" id="{4591320D-D1A3-B247-B747-D70432A3C3F2}"/>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15" name="AutoShape 2">
          <a:extLst>
            <a:ext uri="{FF2B5EF4-FFF2-40B4-BE49-F238E27FC236}">
              <a16:creationId xmlns:a16="http://schemas.microsoft.com/office/drawing/2014/main" id="{21E20EBF-23DE-5744-9406-2F2586B16B34}"/>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16" name="AutoShape 2">
          <a:extLst>
            <a:ext uri="{FF2B5EF4-FFF2-40B4-BE49-F238E27FC236}">
              <a16:creationId xmlns:a16="http://schemas.microsoft.com/office/drawing/2014/main" id="{C53985B2-25B5-444D-B040-366FD6804C76}"/>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17" name="AutoShape 2">
          <a:extLst>
            <a:ext uri="{FF2B5EF4-FFF2-40B4-BE49-F238E27FC236}">
              <a16:creationId xmlns:a16="http://schemas.microsoft.com/office/drawing/2014/main" id="{9CD6AF06-2EBE-9646-836A-FFB165AC2222}"/>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18" name="AutoShape 2">
          <a:extLst>
            <a:ext uri="{FF2B5EF4-FFF2-40B4-BE49-F238E27FC236}">
              <a16:creationId xmlns:a16="http://schemas.microsoft.com/office/drawing/2014/main" id="{EF8F5F87-2BA3-5649-A66F-86B9872F36F7}"/>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19" name="AutoShape 2">
          <a:extLst>
            <a:ext uri="{FF2B5EF4-FFF2-40B4-BE49-F238E27FC236}">
              <a16:creationId xmlns:a16="http://schemas.microsoft.com/office/drawing/2014/main" id="{C356FD4E-A4F2-994B-833E-5F87977094AA}"/>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20" name="AutoShape 2">
          <a:extLst>
            <a:ext uri="{FF2B5EF4-FFF2-40B4-BE49-F238E27FC236}">
              <a16:creationId xmlns:a16="http://schemas.microsoft.com/office/drawing/2014/main" id="{E44A5DA2-A4E6-D041-A679-E2B26F825186}"/>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21" name="AutoShape 2">
          <a:extLst>
            <a:ext uri="{FF2B5EF4-FFF2-40B4-BE49-F238E27FC236}">
              <a16:creationId xmlns:a16="http://schemas.microsoft.com/office/drawing/2014/main" id="{A415DBBD-B300-5743-87F2-6E2187680544}"/>
            </a:ext>
          </a:extLst>
        </xdr:cNvPr>
        <xdr:cNvSpPr>
          <a:spLocks noChangeAspect="1" noChangeArrowheads="1"/>
        </xdr:cNvSpPr>
      </xdr:nvSpPr>
      <xdr:spPr bwMode="auto">
        <a:xfrm>
          <a:off x="504825" y="2526792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22" name="AutoShape 2">
          <a:extLst>
            <a:ext uri="{FF2B5EF4-FFF2-40B4-BE49-F238E27FC236}">
              <a16:creationId xmlns:a16="http://schemas.microsoft.com/office/drawing/2014/main" id="{2B94D368-6E88-2246-8061-163AB5EA2091}"/>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23" name="AutoShape 2">
          <a:extLst>
            <a:ext uri="{FF2B5EF4-FFF2-40B4-BE49-F238E27FC236}">
              <a16:creationId xmlns:a16="http://schemas.microsoft.com/office/drawing/2014/main" id="{89463E26-BAA8-9442-8CD3-8E0074AF9348}"/>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24" name="AutoShape 2">
          <a:extLst>
            <a:ext uri="{FF2B5EF4-FFF2-40B4-BE49-F238E27FC236}">
              <a16:creationId xmlns:a16="http://schemas.microsoft.com/office/drawing/2014/main" id="{95C19D21-2E79-5D43-81DF-49A76ED52B6A}"/>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25" name="AutoShape 2">
          <a:extLst>
            <a:ext uri="{FF2B5EF4-FFF2-40B4-BE49-F238E27FC236}">
              <a16:creationId xmlns:a16="http://schemas.microsoft.com/office/drawing/2014/main" id="{E071CDD2-6130-7D40-BE83-3A2FD56EEC65}"/>
            </a:ext>
          </a:extLst>
        </xdr:cNvPr>
        <xdr:cNvSpPr>
          <a:spLocks noChangeAspect="1" noChangeArrowheads="1"/>
        </xdr:cNvSpPr>
      </xdr:nvSpPr>
      <xdr:spPr bwMode="auto">
        <a:xfrm>
          <a:off x="504825" y="2526792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26" name="AutoShape 2">
          <a:extLst>
            <a:ext uri="{FF2B5EF4-FFF2-40B4-BE49-F238E27FC236}">
              <a16:creationId xmlns:a16="http://schemas.microsoft.com/office/drawing/2014/main" id="{2A900DBC-0454-5144-9308-6CA30E422A8E}"/>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27" name="AutoShape 2">
          <a:extLst>
            <a:ext uri="{FF2B5EF4-FFF2-40B4-BE49-F238E27FC236}">
              <a16:creationId xmlns:a16="http://schemas.microsoft.com/office/drawing/2014/main" id="{AFB10F8E-4375-4E43-AF83-ACC30991E8FD}"/>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28" name="AutoShape 2">
          <a:extLst>
            <a:ext uri="{FF2B5EF4-FFF2-40B4-BE49-F238E27FC236}">
              <a16:creationId xmlns:a16="http://schemas.microsoft.com/office/drawing/2014/main" id="{A8D2459A-3FC2-DB4D-9EB4-6A099D2322C1}"/>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29" name="AutoShape 2">
          <a:extLst>
            <a:ext uri="{FF2B5EF4-FFF2-40B4-BE49-F238E27FC236}">
              <a16:creationId xmlns:a16="http://schemas.microsoft.com/office/drawing/2014/main" id="{AB42F340-A2B5-BD4F-AA6A-9D3DC0B79C42}"/>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30" name="AutoShape 2">
          <a:extLst>
            <a:ext uri="{FF2B5EF4-FFF2-40B4-BE49-F238E27FC236}">
              <a16:creationId xmlns:a16="http://schemas.microsoft.com/office/drawing/2014/main" id="{BE887BE6-F768-8842-AC8B-EB93E11397D1}"/>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31" name="AutoShape 2">
          <a:extLst>
            <a:ext uri="{FF2B5EF4-FFF2-40B4-BE49-F238E27FC236}">
              <a16:creationId xmlns:a16="http://schemas.microsoft.com/office/drawing/2014/main" id="{F80C8609-AC0A-A740-BAC3-D84D1F8A7891}"/>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32" name="AutoShape 2">
          <a:extLst>
            <a:ext uri="{FF2B5EF4-FFF2-40B4-BE49-F238E27FC236}">
              <a16:creationId xmlns:a16="http://schemas.microsoft.com/office/drawing/2014/main" id="{551674B2-B142-4943-AFD5-6343BD42A5B7}"/>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33" name="AutoShape 2">
          <a:extLst>
            <a:ext uri="{FF2B5EF4-FFF2-40B4-BE49-F238E27FC236}">
              <a16:creationId xmlns:a16="http://schemas.microsoft.com/office/drawing/2014/main" id="{FD554015-8C31-B547-8953-CD46297F859C}"/>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34" name="AutoShape 2">
          <a:extLst>
            <a:ext uri="{FF2B5EF4-FFF2-40B4-BE49-F238E27FC236}">
              <a16:creationId xmlns:a16="http://schemas.microsoft.com/office/drawing/2014/main" id="{F7D0681B-C9E3-2F4E-8DE4-D378FA1774C4}"/>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35" name="AutoShape 2">
          <a:extLst>
            <a:ext uri="{FF2B5EF4-FFF2-40B4-BE49-F238E27FC236}">
              <a16:creationId xmlns:a16="http://schemas.microsoft.com/office/drawing/2014/main" id="{9B808EC4-96E5-994D-A599-76596F225BD6}"/>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36" name="AutoShape 2">
          <a:extLst>
            <a:ext uri="{FF2B5EF4-FFF2-40B4-BE49-F238E27FC236}">
              <a16:creationId xmlns:a16="http://schemas.microsoft.com/office/drawing/2014/main" id="{78E29247-A38E-D642-9203-FD1A19CDAD2A}"/>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37" name="AutoShape 2">
          <a:extLst>
            <a:ext uri="{FF2B5EF4-FFF2-40B4-BE49-F238E27FC236}">
              <a16:creationId xmlns:a16="http://schemas.microsoft.com/office/drawing/2014/main" id="{77F0FDBA-6900-204E-9EFA-D11AAD021D92}"/>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38" name="AutoShape 2">
          <a:extLst>
            <a:ext uri="{FF2B5EF4-FFF2-40B4-BE49-F238E27FC236}">
              <a16:creationId xmlns:a16="http://schemas.microsoft.com/office/drawing/2014/main" id="{532A9709-792A-6345-B83A-D73693AE63DA}"/>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39" name="AutoShape 2">
          <a:extLst>
            <a:ext uri="{FF2B5EF4-FFF2-40B4-BE49-F238E27FC236}">
              <a16:creationId xmlns:a16="http://schemas.microsoft.com/office/drawing/2014/main" id="{A4ED8023-976D-1840-ABFB-30571CE3E92E}"/>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40" name="AutoShape 2">
          <a:extLst>
            <a:ext uri="{FF2B5EF4-FFF2-40B4-BE49-F238E27FC236}">
              <a16:creationId xmlns:a16="http://schemas.microsoft.com/office/drawing/2014/main" id="{39BCF4EF-7307-FC45-8F2E-95A142A3E248}"/>
            </a:ext>
          </a:extLst>
        </xdr:cNvPr>
        <xdr:cNvSpPr>
          <a:spLocks noChangeAspect="1" noChangeArrowheads="1"/>
        </xdr:cNvSpPr>
      </xdr:nvSpPr>
      <xdr:spPr bwMode="auto">
        <a:xfrm>
          <a:off x="504825" y="2526792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41" name="AutoShape 2">
          <a:extLst>
            <a:ext uri="{FF2B5EF4-FFF2-40B4-BE49-F238E27FC236}">
              <a16:creationId xmlns:a16="http://schemas.microsoft.com/office/drawing/2014/main" id="{566EB5CC-1642-264A-B906-6311D4472BBE}"/>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842" name="AutoShape 2">
          <a:extLst>
            <a:ext uri="{FF2B5EF4-FFF2-40B4-BE49-F238E27FC236}">
              <a16:creationId xmlns:a16="http://schemas.microsoft.com/office/drawing/2014/main" id="{33529708-1915-1E42-AE2A-5842E221F6D8}"/>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843" name="AutoShape 2">
          <a:extLst>
            <a:ext uri="{FF2B5EF4-FFF2-40B4-BE49-F238E27FC236}">
              <a16:creationId xmlns:a16="http://schemas.microsoft.com/office/drawing/2014/main" id="{6D175201-EBB0-5340-8975-61CAB0FFAA74}"/>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844" name="AutoShape 2">
          <a:extLst>
            <a:ext uri="{FF2B5EF4-FFF2-40B4-BE49-F238E27FC236}">
              <a16:creationId xmlns:a16="http://schemas.microsoft.com/office/drawing/2014/main" id="{BBD23689-4851-F849-848A-6F53F7EAF33C}"/>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45" name="AutoShape 2">
          <a:extLst>
            <a:ext uri="{FF2B5EF4-FFF2-40B4-BE49-F238E27FC236}">
              <a16:creationId xmlns:a16="http://schemas.microsoft.com/office/drawing/2014/main" id="{864A4D5C-597D-7A4B-84E1-7AAAEA17E9A2}"/>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846" name="AutoShape 2">
          <a:extLst>
            <a:ext uri="{FF2B5EF4-FFF2-40B4-BE49-F238E27FC236}">
              <a16:creationId xmlns:a16="http://schemas.microsoft.com/office/drawing/2014/main" id="{6B6D7020-F23D-4C42-B64A-DE0FFC7CCA03}"/>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847" name="AutoShape 2">
          <a:extLst>
            <a:ext uri="{FF2B5EF4-FFF2-40B4-BE49-F238E27FC236}">
              <a16:creationId xmlns:a16="http://schemas.microsoft.com/office/drawing/2014/main" id="{9FC6BAD4-9810-3A49-B67A-2A8074950C9C}"/>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48" name="AutoShape 2">
          <a:extLst>
            <a:ext uri="{FF2B5EF4-FFF2-40B4-BE49-F238E27FC236}">
              <a16:creationId xmlns:a16="http://schemas.microsoft.com/office/drawing/2014/main" id="{58565386-2EBE-8E41-91B3-60E76986EB28}"/>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49" name="AutoShape 2">
          <a:extLst>
            <a:ext uri="{FF2B5EF4-FFF2-40B4-BE49-F238E27FC236}">
              <a16:creationId xmlns:a16="http://schemas.microsoft.com/office/drawing/2014/main" id="{8CB6D96A-23BD-3E48-BE85-32BD5FE21E38}"/>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850" name="AutoShape 2">
          <a:extLst>
            <a:ext uri="{FF2B5EF4-FFF2-40B4-BE49-F238E27FC236}">
              <a16:creationId xmlns:a16="http://schemas.microsoft.com/office/drawing/2014/main" id="{6D0C6ACE-2FE2-084C-A03D-5E6CE56D4CE8}"/>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851" name="AutoShape 2">
          <a:extLst>
            <a:ext uri="{FF2B5EF4-FFF2-40B4-BE49-F238E27FC236}">
              <a16:creationId xmlns:a16="http://schemas.microsoft.com/office/drawing/2014/main" id="{5A3C9C63-884B-C747-A4A6-1A3D3458F51A}"/>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852" name="AutoShape 2">
          <a:extLst>
            <a:ext uri="{FF2B5EF4-FFF2-40B4-BE49-F238E27FC236}">
              <a16:creationId xmlns:a16="http://schemas.microsoft.com/office/drawing/2014/main" id="{07A668B6-C214-9B4D-9B1B-BE6EC59D9E85}"/>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53" name="AutoShape 2">
          <a:extLst>
            <a:ext uri="{FF2B5EF4-FFF2-40B4-BE49-F238E27FC236}">
              <a16:creationId xmlns:a16="http://schemas.microsoft.com/office/drawing/2014/main" id="{58B1B136-4B05-C946-8365-D84000A06B50}"/>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854" name="AutoShape 2">
          <a:extLst>
            <a:ext uri="{FF2B5EF4-FFF2-40B4-BE49-F238E27FC236}">
              <a16:creationId xmlns:a16="http://schemas.microsoft.com/office/drawing/2014/main" id="{25782C0F-150B-5645-A469-6A4F30DA8C5B}"/>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855" name="AutoShape 2">
          <a:extLst>
            <a:ext uri="{FF2B5EF4-FFF2-40B4-BE49-F238E27FC236}">
              <a16:creationId xmlns:a16="http://schemas.microsoft.com/office/drawing/2014/main" id="{24E7DA8F-D0B9-1F40-A1E2-81D64B75F227}"/>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56" name="AutoShape 2">
          <a:extLst>
            <a:ext uri="{FF2B5EF4-FFF2-40B4-BE49-F238E27FC236}">
              <a16:creationId xmlns:a16="http://schemas.microsoft.com/office/drawing/2014/main" id="{0E0465BD-07AB-E44F-B8ED-B4478DDEDE20}"/>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57" name="AutoShape 2">
          <a:extLst>
            <a:ext uri="{FF2B5EF4-FFF2-40B4-BE49-F238E27FC236}">
              <a16:creationId xmlns:a16="http://schemas.microsoft.com/office/drawing/2014/main" id="{23628A0B-4CF2-B94F-8D48-9AA53D76BFA5}"/>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58" name="AutoShape 2">
          <a:extLst>
            <a:ext uri="{FF2B5EF4-FFF2-40B4-BE49-F238E27FC236}">
              <a16:creationId xmlns:a16="http://schemas.microsoft.com/office/drawing/2014/main" id="{7CB2F1DA-5341-5C4B-AD26-57B63910134B}"/>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59" name="AutoShape 2">
          <a:extLst>
            <a:ext uri="{FF2B5EF4-FFF2-40B4-BE49-F238E27FC236}">
              <a16:creationId xmlns:a16="http://schemas.microsoft.com/office/drawing/2014/main" id="{F639793D-EF54-3C4B-B0FD-625E791E2107}"/>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60" name="AutoShape 2">
          <a:extLst>
            <a:ext uri="{FF2B5EF4-FFF2-40B4-BE49-F238E27FC236}">
              <a16:creationId xmlns:a16="http://schemas.microsoft.com/office/drawing/2014/main" id="{3657B7B5-692E-F144-B238-F23D08DC5012}"/>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61" name="AutoShape 2">
          <a:extLst>
            <a:ext uri="{FF2B5EF4-FFF2-40B4-BE49-F238E27FC236}">
              <a16:creationId xmlns:a16="http://schemas.microsoft.com/office/drawing/2014/main" id="{A8918FCA-C609-8146-B0C6-EB1EB6FAADA5}"/>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62" name="AutoShape 2">
          <a:extLst>
            <a:ext uri="{FF2B5EF4-FFF2-40B4-BE49-F238E27FC236}">
              <a16:creationId xmlns:a16="http://schemas.microsoft.com/office/drawing/2014/main" id="{EBDD0F91-C4DA-7343-8BEE-70BFB19C71BA}"/>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63" name="AutoShape 2">
          <a:extLst>
            <a:ext uri="{FF2B5EF4-FFF2-40B4-BE49-F238E27FC236}">
              <a16:creationId xmlns:a16="http://schemas.microsoft.com/office/drawing/2014/main" id="{B13A886B-9A81-F949-8CE8-85B844527748}"/>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64" name="AutoShape 2">
          <a:extLst>
            <a:ext uri="{FF2B5EF4-FFF2-40B4-BE49-F238E27FC236}">
              <a16:creationId xmlns:a16="http://schemas.microsoft.com/office/drawing/2014/main" id="{27E49FB7-6B6E-944E-B8C0-74FA675BE4E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65" name="AutoShape 2">
          <a:extLst>
            <a:ext uri="{FF2B5EF4-FFF2-40B4-BE49-F238E27FC236}">
              <a16:creationId xmlns:a16="http://schemas.microsoft.com/office/drawing/2014/main" id="{5C0B42C9-0C88-D549-8506-3C7F2E4A8B1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66" name="AutoShape 2">
          <a:extLst>
            <a:ext uri="{FF2B5EF4-FFF2-40B4-BE49-F238E27FC236}">
              <a16:creationId xmlns:a16="http://schemas.microsoft.com/office/drawing/2014/main" id="{C1D463F1-AAE0-A34E-BC81-6739A6E12458}"/>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67" name="AutoShape 2">
          <a:extLst>
            <a:ext uri="{FF2B5EF4-FFF2-40B4-BE49-F238E27FC236}">
              <a16:creationId xmlns:a16="http://schemas.microsoft.com/office/drawing/2014/main" id="{D1A77292-0359-8E42-99E7-B6E820C7D648}"/>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68" name="AutoShape 2">
          <a:extLst>
            <a:ext uri="{FF2B5EF4-FFF2-40B4-BE49-F238E27FC236}">
              <a16:creationId xmlns:a16="http://schemas.microsoft.com/office/drawing/2014/main" id="{4E6F7DA6-37B4-5D48-B9CB-0AE91069344C}"/>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69" name="AutoShape 2">
          <a:extLst>
            <a:ext uri="{FF2B5EF4-FFF2-40B4-BE49-F238E27FC236}">
              <a16:creationId xmlns:a16="http://schemas.microsoft.com/office/drawing/2014/main" id="{E0144BEA-CFF9-AF40-940D-06E97708610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70" name="AutoShape 2">
          <a:extLst>
            <a:ext uri="{FF2B5EF4-FFF2-40B4-BE49-F238E27FC236}">
              <a16:creationId xmlns:a16="http://schemas.microsoft.com/office/drawing/2014/main" id="{47E547D8-B378-9B4A-A90E-04D2B911999E}"/>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71" name="AutoShape 2">
          <a:extLst>
            <a:ext uri="{FF2B5EF4-FFF2-40B4-BE49-F238E27FC236}">
              <a16:creationId xmlns:a16="http://schemas.microsoft.com/office/drawing/2014/main" id="{40A84668-0E5E-3541-8A39-B3D5055745A6}"/>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72" name="AutoShape 2">
          <a:extLst>
            <a:ext uri="{FF2B5EF4-FFF2-40B4-BE49-F238E27FC236}">
              <a16:creationId xmlns:a16="http://schemas.microsoft.com/office/drawing/2014/main" id="{D568F6EB-2147-C74F-B576-9BF80DE25131}"/>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73" name="AutoShape 2">
          <a:extLst>
            <a:ext uri="{FF2B5EF4-FFF2-40B4-BE49-F238E27FC236}">
              <a16:creationId xmlns:a16="http://schemas.microsoft.com/office/drawing/2014/main" id="{D23F7DB1-6BC1-AD4D-B502-9622B7E5063F}"/>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74" name="AutoShape 2">
          <a:extLst>
            <a:ext uri="{FF2B5EF4-FFF2-40B4-BE49-F238E27FC236}">
              <a16:creationId xmlns:a16="http://schemas.microsoft.com/office/drawing/2014/main" id="{2019E5CE-3EB9-3549-869C-AC043F8C26AC}"/>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75" name="AutoShape 2">
          <a:extLst>
            <a:ext uri="{FF2B5EF4-FFF2-40B4-BE49-F238E27FC236}">
              <a16:creationId xmlns:a16="http://schemas.microsoft.com/office/drawing/2014/main" id="{9E27CD3A-4B87-4A4A-8CB1-DEACEC7F39E8}"/>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76" name="AutoShape 2">
          <a:extLst>
            <a:ext uri="{FF2B5EF4-FFF2-40B4-BE49-F238E27FC236}">
              <a16:creationId xmlns:a16="http://schemas.microsoft.com/office/drawing/2014/main" id="{33C578B4-1392-2546-89B3-363E0A895C4C}"/>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77" name="AutoShape 2">
          <a:extLst>
            <a:ext uri="{FF2B5EF4-FFF2-40B4-BE49-F238E27FC236}">
              <a16:creationId xmlns:a16="http://schemas.microsoft.com/office/drawing/2014/main" id="{79A07288-188D-A046-8C82-48C6648E56C1}"/>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78" name="AutoShape 2">
          <a:extLst>
            <a:ext uri="{FF2B5EF4-FFF2-40B4-BE49-F238E27FC236}">
              <a16:creationId xmlns:a16="http://schemas.microsoft.com/office/drawing/2014/main" id="{C39C7EB9-4BE9-C943-9BA7-32DCB4EF4F7C}"/>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79" name="AutoShape 2">
          <a:extLst>
            <a:ext uri="{FF2B5EF4-FFF2-40B4-BE49-F238E27FC236}">
              <a16:creationId xmlns:a16="http://schemas.microsoft.com/office/drawing/2014/main" id="{25FFF2C2-09A4-E74C-9678-A3F6B8A618B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80" name="AutoShape 2">
          <a:extLst>
            <a:ext uri="{FF2B5EF4-FFF2-40B4-BE49-F238E27FC236}">
              <a16:creationId xmlns:a16="http://schemas.microsoft.com/office/drawing/2014/main" id="{7563B8D7-41B0-7A40-804D-F6515567C10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81" name="AutoShape 2">
          <a:extLst>
            <a:ext uri="{FF2B5EF4-FFF2-40B4-BE49-F238E27FC236}">
              <a16:creationId xmlns:a16="http://schemas.microsoft.com/office/drawing/2014/main" id="{3B4284CC-B796-7045-A91E-A895464F8F0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82" name="AutoShape 2">
          <a:extLst>
            <a:ext uri="{FF2B5EF4-FFF2-40B4-BE49-F238E27FC236}">
              <a16:creationId xmlns:a16="http://schemas.microsoft.com/office/drawing/2014/main" id="{9EECFB34-12FE-3F44-A343-E66F3E768AA7}"/>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883" name="AutoShape 2">
          <a:extLst>
            <a:ext uri="{FF2B5EF4-FFF2-40B4-BE49-F238E27FC236}">
              <a16:creationId xmlns:a16="http://schemas.microsoft.com/office/drawing/2014/main" id="{144E50FC-A8CA-4641-85B2-08B16D562C15}"/>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84" name="AutoShape 2">
          <a:extLst>
            <a:ext uri="{FF2B5EF4-FFF2-40B4-BE49-F238E27FC236}">
              <a16:creationId xmlns:a16="http://schemas.microsoft.com/office/drawing/2014/main" id="{AF31C2B5-A9D7-264D-9C42-0DEC290D4B8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85" name="AutoShape 2">
          <a:extLst>
            <a:ext uri="{FF2B5EF4-FFF2-40B4-BE49-F238E27FC236}">
              <a16:creationId xmlns:a16="http://schemas.microsoft.com/office/drawing/2014/main" id="{CBFD4356-E91E-AF41-859F-2E18BA6A06B4}"/>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86" name="AutoShape 2">
          <a:extLst>
            <a:ext uri="{FF2B5EF4-FFF2-40B4-BE49-F238E27FC236}">
              <a16:creationId xmlns:a16="http://schemas.microsoft.com/office/drawing/2014/main" id="{B5E4D827-D8B7-E247-9694-0757E5B575B5}"/>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887" name="AutoShape 2">
          <a:extLst>
            <a:ext uri="{FF2B5EF4-FFF2-40B4-BE49-F238E27FC236}">
              <a16:creationId xmlns:a16="http://schemas.microsoft.com/office/drawing/2014/main" id="{888B7C3D-65C5-CF47-882C-6677017ACB5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88" name="AutoShape 2">
          <a:extLst>
            <a:ext uri="{FF2B5EF4-FFF2-40B4-BE49-F238E27FC236}">
              <a16:creationId xmlns:a16="http://schemas.microsoft.com/office/drawing/2014/main" id="{436D08C3-4EB3-FC41-9967-B6F397B2B021}"/>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89" name="AutoShape 2">
          <a:extLst>
            <a:ext uri="{FF2B5EF4-FFF2-40B4-BE49-F238E27FC236}">
              <a16:creationId xmlns:a16="http://schemas.microsoft.com/office/drawing/2014/main" id="{D0ADCC62-C4C3-E34D-AB4C-73C708AFD4E4}"/>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90" name="AutoShape 2">
          <a:extLst>
            <a:ext uri="{FF2B5EF4-FFF2-40B4-BE49-F238E27FC236}">
              <a16:creationId xmlns:a16="http://schemas.microsoft.com/office/drawing/2014/main" id="{08ABD42C-0E7E-0941-8E47-9DF08D2D5CAF}"/>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91" name="AutoShape 2">
          <a:extLst>
            <a:ext uri="{FF2B5EF4-FFF2-40B4-BE49-F238E27FC236}">
              <a16:creationId xmlns:a16="http://schemas.microsoft.com/office/drawing/2014/main" id="{50CABEEF-FFDC-FA40-A42F-D15A71510A01}"/>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92" name="AutoShape 2">
          <a:extLst>
            <a:ext uri="{FF2B5EF4-FFF2-40B4-BE49-F238E27FC236}">
              <a16:creationId xmlns:a16="http://schemas.microsoft.com/office/drawing/2014/main" id="{5E0A03C9-895C-E446-897B-8A70541A2034}"/>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93" name="AutoShape 2">
          <a:extLst>
            <a:ext uri="{FF2B5EF4-FFF2-40B4-BE49-F238E27FC236}">
              <a16:creationId xmlns:a16="http://schemas.microsoft.com/office/drawing/2014/main" id="{62128360-951C-294C-96BC-19E234BE6C6F}"/>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94" name="AutoShape 2">
          <a:extLst>
            <a:ext uri="{FF2B5EF4-FFF2-40B4-BE49-F238E27FC236}">
              <a16:creationId xmlns:a16="http://schemas.microsoft.com/office/drawing/2014/main" id="{00F1E672-7E6B-4A43-B92A-6F1BFAFA5646}"/>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95" name="AutoShape 2">
          <a:extLst>
            <a:ext uri="{FF2B5EF4-FFF2-40B4-BE49-F238E27FC236}">
              <a16:creationId xmlns:a16="http://schemas.microsoft.com/office/drawing/2014/main" id="{4B752C4A-2047-4A4E-926C-F3A6EDA7753B}"/>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96" name="AutoShape 2">
          <a:extLst>
            <a:ext uri="{FF2B5EF4-FFF2-40B4-BE49-F238E27FC236}">
              <a16:creationId xmlns:a16="http://schemas.microsoft.com/office/drawing/2014/main" id="{3B328004-F86B-E44B-A221-8F38A59D93BB}"/>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97" name="AutoShape 2">
          <a:extLst>
            <a:ext uri="{FF2B5EF4-FFF2-40B4-BE49-F238E27FC236}">
              <a16:creationId xmlns:a16="http://schemas.microsoft.com/office/drawing/2014/main" id="{66BD5AAD-AEB4-344D-89DF-071EF6E6D2FF}"/>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98" name="AutoShape 2">
          <a:extLst>
            <a:ext uri="{FF2B5EF4-FFF2-40B4-BE49-F238E27FC236}">
              <a16:creationId xmlns:a16="http://schemas.microsoft.com/office/drawing/2014/main" id="{9DDB160C-F9B8-D146-9ABF-FD280311B56E}"/>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899" name="AutoShape 2">
          <a:extLst>
            <a:ext uri="{FF2B5EF4-FFF2-40B4-BE49-F238E27FC236}">
              <a16:creationId xmlns:a16="http://schemas.microsoft.com/office/drawing/2014/main" id="{F6E51CC9-2943-C247-8AE9-37FD82F50182}"/>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00" name="AutoShape 2">
          <a:extLst>
            <a:ext uri="{FF2B5EF4-FFF2-40B4-BE49-F238E27FC236}">
              <a16:creationId xmlns:a16="http://schemas.microsoft.com/office/drawing/2014/main" id="{89FB57A3-8989-F446-B554-CEFD003480FC}"/>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01" name="AutoShape 2">
          <a:extLst>
            <a:ext uri="{FF2B5EF4-FFF2-40B4-BE49-F238E27FC236}">
              <a16:creationId xmlns:a16="http://schemas.microsoft.com/office/drawing/2014/main" id="{7A09C4C3-6F98-8F4C-B772-0AF656334EF5}"/>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02" name="AutoShape 2">
          <a:extLst>
            <a:ext uri="{FF2B5EF4-FFF2-40B4-BE49-F238E27FC236}">
              <a16:creationId xmlns:a16="http://schemas.microsoft.com/office/drawing/2014/main" id="{456C1197-6FFE-544E-9F86-A667377A4546}"/>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03" name="AutoShape 2">
          <a:extLst>
            <a:ext uri="{FF2B5EF4-FFF2-40B4-BE49-F238E27FC236}">
              <a16:creationId xmlns:a16="http://schemas.microsoft.com/office/drawing/2014/main" id="{35231B9A-AAFE-F04B-AB63-52D6C25BEA07}"/>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04" name="AutoShape 2">
          <a:extLst>
            <a:ext uri="{FF2B5EF4-FFF2-40B4-BE49-F238E27FC236}">
              <a16:creationId xmlns:a16="http://schemas.microsoft.com/office/drawing/2014/main" id="{4686E3C6-E28C-9E43-A5DC-A729B59A67D1}"/>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905" name="AutoShape 2">
          <a:extLst>
            <a:ext uri="{FF2B5EF4-FFF2-40B4-BE49-F238E27FC236}">
              <a16:creationId xmlns:a16="http://schemas.microsoft.com/office/drawing/2014/main" id="{EDE81DDB-34FA-5E4D-B845-23351A94A3E6}"/>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906" name="AutoShape 2">
          <a:extLst>
            <a:ext uri="{FF2B5EF4-FFF2-40B4-BE49-F238E27FC236}">
              <a16:creationId xmlns:a16="http://schemas.microsoft.com/office/drawing/2014/main" id="{67D2006A-8955-C348-8A12-1933364FC0BC}"/>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907" name="AutoShape 2">
          <a:extLst>
            <a:ext uri="{FF2B5EF4-FFF2-40B4-BE49-F238E27FC236}">
              <a16:creationId xmlns:a16="http://schemas.microsoft.com/office/drawing/2014/main" id="{61DFF861-9765-CA41-9649-2CBB8C9565EB}"/>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08" name="AutoShape 2">
          <a:extLst>
            <a:ext uri="{FF2B5EF4-FFF2-40B4-BE49-F238E27FC236}">
              <a16:creationId xmlns:a16="http://schemas.microsoft.com/office/drawing/2014/main" id="{7F10B19E-F981-784A-A21B-C908816A6E64}"/>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909" name="AutoShape 2">
          <a:extLst>
            <a:ext uri="{FF2B5EF4-FFF2-40B4-BE49-F238E27FC236}">
              <a16:creationId xmlns:a16="http://schemas.microsoft.com/office/drawing/2014/main" id="{D5F62CEC-8C7A-F34B-B37C-5649690EA933}"/>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910" name="AutoShape 2">
          <a:extLst>
            <a:ext uri="{FF2B5EF4-FFF2-40B4-BE49-F238E27FC236}">
              <a16:creationId xmlns:a16="http://schemas.microsoft.com/office/drawing/2014/main" id="{FDC327F3-8196-334F-81EF-ACB9DADE6529}"/>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11" name="AutoShape 2">
          <a:extLst>
            <a:ext uri="{FF2B5EF4-FFF2-40B4-BE49-F238E27FC236}">
              <a16:creationId xmlns:a16="http://schemas.microsoft.com/office/drawing/2014/main" id="{F68AE1C3-8626-3C48-AD11-21631B24B5B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12" name="AutoShape 2">
          <a:extLst>
            <a:ext uri="{FF2B5EF4-FFF2-40B4-BE49-F238E27FC236}">
              <a16:creationId xmlns:a16="http://schemas.microsoft.com/office/drawing/2014/main" id="{44F75D9D-F4A5-D44E-BE85-1848C2110DE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913" name="AutoShape 2">
          <a:extLst>
            <a:ext uri="{FF2B5EF4-FFF2-40B4-BE49-F238E27FC236}">
              <a16:creationId xmlns:a16="http://schemas.microsoft.com/office/drawing/2014/main" id="{1453CB80-709E-A546-91D4-0E2850F0EB7A}"/>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914" name="AutoShape 2">
          <a:extLst>
            <a:ext uri="{FF2B5EF4-FFF2-40B4-BE49-F238E27FC236}">
              <a16:creationId xmlns:a16="http://schemas.microsoft.com/office/drawing/2014/main" id="{A8CD2307-7791-2446-8576-CDB850A95767}"/>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6915" name="AutoShape 2">
          <a:extLst>
            <a:ext uri="{FF2B5EF4-FFF2-40B4-BE49-F238E27FC236}">
              <a16:creationId xmlns:a16="http://schemas.microsoft.com/office/drawing/2014/main" id="{1F5F2E91-B40D-E743-8BA2-CB0C28A8EAA6}"/>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16" name="AutoShape 2">
          <a:extLst>
            <a:ext uri="{FF2B5EF4-FFF2-40B4-BE49-F238E27FC236}">
              <a16:creationId xmlns:a16="http://schemas.microsoft.com/office/drawing/2014/main" id="{4FC88308-8EEB-6349-965D-C93CB42CF456}"/>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917" name="AutoShape 2">
          <a:extLst>
            <a:ext uri="{FF2B5EF4-FFF2-40B4-BE49-F238E27FC236}">
              <a16:creationId xmlns:a16="http://schemas.microsoft.com/office/drawing/2014/main" id="{0CFD67FB-A580-7A4B-94B6-2048CF246E51}"/>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6918" name="AutoShape 2">
          <a:extLst>
            <a:ext uri="{FF2B5EF4-FFF2-40B4-BE49-F238E27FC236}">
              <a16:creationId xmlns:a16="http://schemas.microsoft.com/office/drawing/2014/main" id="{795477DD-F055-EA4C-A4C9-A62D41D06C02}"/>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19" name="AutoShape 2">
          <a:extLst>
            <a:ext uri="{FF2B5EF4-FFF2-40B4-BE49-F238E27FC236}">
              <a16:creationId xmlns:a16="http://schemas.microsoft.com/office/drawing/2014/main" id="{10CB19F4-37C7-E946-8777-B5E5C5587D0C}"/>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20" name="AutoShape 2">
          <a:extLst>
            <a:ext uri="{FF2B5EF4-FFF2-40B4-BE49-F238E27FC236}">
              <a16:creationId xmlns:a16="http://schemas.microsoft.com/office/drawing/2014/main" id="{DE6F8E10-7A1B-5A4D-8DB8-6D199F259DD2}"/>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21" name="AutoShape 2">
          <a:extLst>
            <a:ext uri="{FF2B5EF4-FFF2-40B4-BE49-F238E27FC236}">
              <a16:creationId xmlns:a16="http://schemas.microsoft.com/office/drawing/2014/main" id="{DE6FF43F-3067-8247-BECD-0DDBBA626430}"/>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22" name="AutoShape 2">
          <a:extLst>
            <a:ext uri="{FF2B5EF4-FFF2-40B4-BE49-F238E27FC236}">
              <a16:creationId xmlns:a16="http://schemas.microsoft.com/office/drawing/2014/main" id="{18CF1419-3AEB-C642-A66E-D1739AE530BD}"/>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23" name="AutoShape 2">
          <a:extLst>
            <a:ext uri="{FF2B5EF4-FFF2-40B4-BE49-F238E27FC236}">
              <a16:creationId xmlns:a16="http://schemas.microsoft.com/office/drawing/2014/main" id="{2E42A14C-E773-7E43-9790-E3DBAAE3952A}"/>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24" name="AutoShape 2">
          <a:extLst>
            <a:ext uri="{FF2B5EF4-FFF2-40B4-BE49-F238E27FC236}">
              <a16:creationId xmlns:a16="http://schemas.microsoft.com/office/drawing/2014/main" id="{05EF54B2-A1D8-B24A-95A3-39381D5F6522}"/>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25" name="AutoShape 2">
          <a:extLst>
            <a:ext uri="{FF2B5EF4-FFF2-40B4-BE49-F238E27FC236}">
              <a16:creationId xmlns:a16="http://schemas.microsoft.com/office/drawing/2014/main" id="{0873CE0C-B68A-2741-9BFF-B78511895A4A}"/>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26" name="AutoShape 2">
          <a:extLst>
            <a:ext uri="{FF2B5EF4-FFF2-40B4-BE49-F238E27FC236}">
              <a16:creationId xmlns:a16="http://schemas.microsoft.com/office/drawing/2014/main" id="{E62A04CF-B6B9-E54C-A45F-B6D34FC323E4}"/>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27" name="AutoShape 2">
          <a:extLst>
            <a:ext uri="{FF2B5EF4-FFF2-40B4-BE49-F238E27FC236}">
              <a16:creationId xmlns:a16="http://schemas.microsoft.com/office/drawing/2014/main" id="{CE5CCDE3-FDC4-3342-ADE9-D994900603EF}"/>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28" name="AutoShape 2">
          <a:extLst>
            <a:ext uri="{FF2B5EF4-FFF2-40B4-BE49-F238E27FC236}">
              <a16:creationId xmlns:a16="http://schemas.microsoft.com/office/drawing/2014/main" id="{575055E4-0FAE-F94B-985E-1259B1F84B50}"/>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29" name="AutoShape 2">
          <a:extLst>
            <a:ext uri="{FF2B5EF4-FFF2-40B4-BE49-F238E27FC236}">
              <a16:creationId xmlns:a16="http://schemas.microsoft.com/office/drawing/2014/main" id="{6BC3FA5E-C5D0-664F-9181-E1A04B120E91}"/>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30" name="AutoShape 2">
          <a:extLst>
            <a:ext uri="{FF2B5EF4-FFF2-40B4-BE49-F238E27FC236}">
              <a16:creationId xmlns:a16="http://schemas.microsoft.com/office/drawing/2014/main" id="{101608F3-E95F-7A48-83D1-2CDEA9D6E3F5}"/>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31" name="AutoShape 2">
          <a:extLst>
            <a:ext uri="{FF2B5EF4-FFF2-40B4-BE49-F238E27FC236}">
              <a16:creationId xmlns:a16="http://schemas.microsoft.com/office/drawing/2014/main" id="{93793726-2C25-8442-9A07-F112328B33D7}"/>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32" name="AutoShape 2">
          <a:extLst>
            <a:ext uri="{FF2B5EF4-FFF2-40B4-BE49-F238E27FC236}">
              <a16:creationId xmlns:a16="http://schemas.microsoft.com/office/drawing/2014/main" id="{0849982E-DCF1-064B-A199-D1036154E1BE}"/>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33" name="AutoShape 2">
          <a:extLst>
            <a:ext uri="{FF2B5EF4-FFF2-40B4-BE49-F238E27FC236}">
              <a16:creationId xmlns:a16="http://schemas.microsoft.com/office/drawing/2014/main" id="{1418D5C7-497B-904E-9F07-039158838EBE}"/>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34" name="AutoShape 2">
          <a:extLst>
            <a:ext uri="{FF2B5EF4-FFF2-40B4-BE49-F238E27FC236}">
              <a16:creationId xmlns:a16="http://schemas.microsoft.com/office/drawing/2014/main" id="{0B4BD6D0-7D13-C745-B9E8-0885F9B11809}"/>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35" name="AutoShape 2">
          <a:extLst>
            <a:ext uri="{FF2B5EF4-FFF2-40B4-BE49-F238E27FC236}">
              <a16:creationId xmlns:a16="http://schemas.microsoft.com/office/drawing/2014/main" id="{A819D217-C562-934D-A678-D8B9CAD4D795}"/>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36" name="AutoShape 2">
          <a:extLst>
            <a:ext uri="{FF2B5EF4-FFF2-40B4-BE49-F238E27FC236}">
              <a16:creationId xmlns:a16="http://schemas.microsoft.com/office/drawing/2014/main" id="{AAC6D510-1183-4344-B9B4-5D919F5F0184}"/>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37" name="AutoShape 2">
          <a:extLst>
            <a:ext uri="{FF2B5EF4-FFF2-40B4-BE49-F238E27FC236}">
              <a16:creationId xmlns:a16="http://schemas.microsoft.com/office/drawing/2014/main" id="{C9A7A3AC-7A48-AD43-8794-AB48CF43592F}"/>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38" name="AutoShape 2">
          <a:extLst>
            <a:ext uri="{FF2B5EF4-FFF2-40B4-BE49-F238E27FC236}">
              <a16:creationId xmlns:a16="http://schemas.microsoft.com/office/drawing/2014/main" id="{8B400FB7-79DD-464D-881B-C897925B8A69}"/>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39" name="AutoShape 2">
          <a:extLst>
            <a:ext uri="{FF2B5EF4-FFF2-40B4-BE49-F238E27FC236}">
              <a16:creationId xmlns:a16="http://schemas.microsoft.com/office/drawing/2014/main" id="{0C282CF1-F811-664F-A2B4-F19CEE38B178}"/>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40" name="AutoShape 2">
          <a:extLst>
            <a:ext uri="{FF2B5EF4-FFF2-40B4-BE49-F238E27FC236}">
              <a16:creationId xmlns:a16="http://schemas.microsoft.com/office/drawing/2014/main" id="{83102230-2BC5-0748-9D15-7E656CEFE8D1}"/>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41" name="AutoShape 2">
          <a:extLst>
            <a:ext uri="{FF2B5EF4-FFF2-40B4-BE49-F238E27FC236}">
              <a16:creationId xmlns:a16="http://schemas.microsoft.com/office/drawing/2014/main" id="{1321F293-4A5F-924F-8C23-3716EEDCC3FB}"/>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42" name="AutoShape 2">
          <a:extLst>
            <a:ext uri="{FF2B5EF4-FFF2-40B4-BE49-F238E27FC236}">
              <a16:creationId xmlns:a16="http://schemas.microsoft.com/office/drawing/2014/main" id="{218BB309-48EF-A840-AD5A-AA4EE79043B2}"/>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43" name="AutoShape 2">
          <a:extLst>
            <a:ext uri="{FF2B5EF4-FFF2-40B4-BE49-F238E27FC236}">
              <a16:creationId xmlns:a16="http://schemas.microsoft.com/office/drawing/2014/main" id="{C94D3EF1-F483-D24C-AF9B-470CECD1537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44" name="AutoShape 2">
          <a:extLst>
            <a:ext uri="{FF2B5EF4-FFF2-40B4-BE49-F238E27FC236}">
              <a16:creationId xmlns:a16="http://schemas.microsoft.com/office/drawing/2014/main" id="{DA939145-C58F-B147-80F9-B662BC022B2C}"/>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45" name="AutoShape 2">
          <a:extLst>
            <a:ext uri="{FF2B5EF4-FFF2-40B4-BE49-F238E27FC236}">
              <a16:creationId xmlns:a16="http://schemas.microsoft.com/office/drawing/2014/main" id="{71B20789-AC40-C246-8148-749DC921035E}"/>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6946" name="AutoShape 2">
          <a:extLst>
            <a:ext uri="{FF2B5EF4-FFF2-40B4-BE49-F238E27FC236}">
              <a16:creationId xmlns:a16="http://schemas.microsoft.com/office/drawing/2014/main" id="{0F46B2E4-C5E7-394E-A21A-D4DE35DBC706}"/>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47" name="AutoShape 2">
          <a:extLst>
            <a:ext uri="{FF2B5EF4-FFF2-40B4-BE49-F238E27FC236}">
              <a16:creationId xmlns:a16="http://schemas.microsoft.com/office/drawing/2014/main" id="{2177B1D0-A4BB-CE4F-99F9-DEA8512F8C2E}"/>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48" name="AutoShape 2">
          <a:extLst>
            <a:ext uri="{FF2B5EF4-FFF2-40B4-BE49-F238E27FC236}">
              <a16:creationId xmlns:a16="http://schemas.microsoft.com/office/drawing/2014/main" id="{D657EDE5-45B3-D545-9CB7-A7A9C4FFB8FB}"/>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49" name="AutoShape 2">
          <a:extLst>
            <a:ext uri="{FF2B5EF4-FFF2-40B4-BE49-F238E27FC236}">
              <a16:creationId xmlns:a16="http://schemas.microsoft.com/office/drawing/2014/main" id="{0D4890A6-27BE-014F-A151-75E988080C9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6950" name="AutoShape 2">
          <a:extLst>
            <a:ext uri="{FF2B5EF4-FFF2-40B4-BE49-F238E27FC236}">
              <a16:creationId xmlns:a16="http://schemas.microsoft.com/office/drawing/2014/main" id="{27ECD99F-A41D-FC47-B2B4-5A3FD79593BB}"/>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51" name="AutoShape 2">
          <a:extLst>
            <a:ext uri="{FF2B5EF4-FFF2-40B4-BE49-F238E27FC236}">
              <a16:creationId xmlns:a16="http://schemas.microsoft.com/office/drawing/2014/main" id="{6528106B-E783-2646-B4EB-064EF0FAC393}"/>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52" name="AutoShape 2">
          <a:extLst>
            <a:ext uri="{FF2B5EF4-FFF2-40B4-BE49-F238E27FC236}">
              <a16:creationId xmlns:a16="http://schemas.microsoft.com/office/drawing/2014/main" id="{C7BB1B61-54B9-AF47-B78D-B641BB30151B}"/>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53" name="AutoShape 2">
          <a:extLst>
            <a:ext uri="{FF2B5EF4-FFF2-40B4-BE49-F238E27FC236}">
              <a16:creationId xmlns:a16="http://schemas.microsoft.com/office/drawing/2014/main" id="{9FCB894B-DFF3-C44F-8358-681ED95A08F9}"/>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54" name="AutoShape 2">
          <a:extLst>
            <a:ext uri="{FF2B5EF4-FFF2-40B4-BE49-F238E27FC236}">
              <a16:creationId xmlns:a16="http://schemas.microsoft.com/office/drawing/2014/main" id="{A493C1B5-BE62-8C45-92EE-81030F41DCF0}"/>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55" name="AutoShape 2">
          <a:extLst>
            <a:ext uri="{FF2B5EF4-FFF2-40B4-BE49-F238E27FC236}">
              <a16:creationId xmlns:a16="http://schemas.microsoft.com/office/drawing/2014/main" id="{D6CE2B5E-7BD3-7847-916F-3DDDF2A15AE7}"/>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56" name="AutoShape 2">
          <a:extLst>
            <a:ext uri="{FF2B5EF4-FFF2-40B4-BE49-F238E27FC236}">
              <a16:creationId xmlns:a16="http://schemas.microsoft.com/office/drawing/2014/main" id="{4A93B5D6-0502-0044-9690-BA067FAA4097}"/>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57" name="AutoShape 2">
          <a:extLst>
            <a:ext uri="{FF2B5EF4-FFF2-40B4-BE49-F238E27FC236}">
              <a16:creationId xmlns:a16="http://schemas.microsoft.com/office/drawing/2014/main" id="{7256735B-B7F7-EF44-A361-E48FF7662B31}"/>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58" name="AutoShape 2">
          <a:extLst>
            <a:ext uri="{FF2B5EF4-FFF2-40B4-BE49-F238E27FC236}">
              <a16:creationId xmlns:a16="http://schemas.microsoft.com/office/drawing/2014/main" id="{0857524B-E1CD-7840-981A-01469EEDCAB6}"/>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59" name="AutoShape 2">
          <a:extLst>
            <a:ext uri="{FF2B5EF4-FFF2-40B4-BE49-F238E27FC236}">
              <a16:creationId xmlns:a16="http://schemas.microsoft.com/office/drawing/2014/main" id="{B3AF314D-C664-694B-ABBF-FA89B9B745BD}"/>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60" name="AutoShape 2">
          <a:extLst>
            <a:ext uri="{FF2B5EF4-FFF2-40B4-BE49-F238E27FC236}">
              <a16:creationId xmlns:a16="http://schemas.microsoft.com/office/drawing/2014/main" id="{013431D6-BA79-584A-A426-5A9482963127}"/>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61" name="AutoShape 2">
          <a:extLst>
            <a:ext uri="{FF2B5EF4-FFF2-40B4-BE49-F238E27FC236}">
              <a16:creationId xmlns:a16="http://schemas.microsoft.com/office/drawing/2014/main" id="{14E3972C-C0D1-C041-BD94-9409D23256B9}"/>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62" name="AutoShape 2">
          <a:extLst>
            <a:ext uri="{FF2B5EF4-FFF2-40B4-BE49-F238E27FC236}">
              <a16:creationId xmlns:a16="http://schemas.microsoft.com/office/drawing/2014/main" id="{ECA3CAA6-8AA9-A648-865B-BBBD1AB29B82}"/>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63" name="AutoShape 2">
          <a:extLst>
            <a:ext uri="{FF2B5EF4-FFF2-40B4-BE49-F238E27FC236}">
              <a16:creationId xmlns:a16="http://schemas.microsoft.com/office/drawing/2014/main" id="{9B4A68D7-BFA7-D14F-AF5A-712D187C0850}"/>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64" name="AutoShape 2">
          <a:extLst>
            <a:ext uri="{FF2B5EF4-FFF2-40B4-BE49-F238E27FC236}">
              <a16:creationId xmlns:a16="http://schemas.microsoft.com/office/drawing/2014/main" id="{A7FC8BBA-FCDA-C948-AB3A-C43CE6407873}"/>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65" name="AutoShape 2">
          <a:extLst>
            <a:ext uri="{FF2B5EF4-FFF2-40B4-BE49-F238E27FC236}">
              <a16:creationId xmlns:a16="http://schemas.microsoft.com/office/drawing/2014/main" id="{92B4DD59-493B-4649-9A02-CBB7F9224554}"/>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6966" name="AutoShape 2">
          <a:extLst>
            <a:ext uri="{FF2B5EF4-FFF2-40B4-BE49-F238E27FC236}">
              <a16:creationId xmlns:a16="http://schemas.microsoft.com/office/drawing/2014/main" id="{4B347565-63C9-7148-BEE8-52942634B4B3}"/>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67" name="AutoShape 2">
          <a:extLst>
            <a:ext uri="{FF2B5EF4-FFF2-40B4-BE49-F238E27FC236}">
              <a16:creationId xmlns:a16="http://schemas.microsoft.com/office/drawing/2014/main" id="{47CA7448-8B7A-7549-807C-3AB33ECE1B19}"/>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68" name="AutoShape 2">
          <a:extLst>
            <a:ext uri="{FF2B5EF4-FFF2-40B4-BE49-F238E27FC236}">
              <a16:creationId xmlns:a16="http://schemas.microsoft.com/office/drawing/2014/main" id="{ABADE347-2F82-1846-B536-CE9187F93B68}"/>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969" name="AutoShape 2">
          <a:extLst>
            <a:ext uri="{FF2B5EF4-FFF2-40B4-BE49-F238E27FC236}">
              <a16:creationId xmlns:a16="http://schemas.microsoft.com/office/drawing/2014/main" id="{DEE1B716-4BE7-494A-A91A-4D1A2D439DA7}"/>
            </a:ext>
          </a:extLst>
        </xdr:cNvPr>
        <xdr:cNvSpPr>
          <a:spLocks noChangeAspect="1" noChangeArrowheads="1"/>
        </xdr:cNvSpPr>
      </xdr:nvSpPr>
      <xdr:spPr bwMode="auto">
        <a:xfrm>
          <a:off x="381000" y="259689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970" name="AutoShape 2">
          <a:extLst>
            <a:ext uri="{FF2B5EF4-FFF2-40B4-BE49-F238E27FC236}">
              <a16:creationId xmlns:a16="http://schemas.microsoft.com/office/drawing/2014/main" id="{93DC9D6F-9F05-BC45-BE36-3D162F4F1C53}"/>
            </a:ext>
          </a:extLst>
        </xdr:cNvPr>
        <xdr:cNvSpPr>
          <a:spLocks noChangeAspect="1" noChangeArrowheads="1"/>
        </xdr:cNvSpPr>
      </xdr:nvSpPr>
      <xdr:spPr bwMode="auto">
        <a:xfrm>
          <a:off x="381000" y="259689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71" name="AutoShape 2">
          <a:extLst>
            <a:ext uri="{FF2B5EF4-FFF2-40B4-BE49-F238E27FC236}">
              <a16:creationId xmlns:a16="http://schemas.microsoft.com/office/drawing/2014/main" id="{F487097B-EDCD-C448-9E50-BADAC7686CC4}"/>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72" name="AutoShape 2">
          <a:extLst>
            <a:ext uri="{FF2B5EF4-FFF2-40B4-BE49-F238E27FC236}">
              <a16:creationId xmlns:a16="http://schemas.microsoft.com/office/drawing/2014/main" id="{047FAEF8-E6C3-434D-8E7F-C8123D4C1B6A}"/>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73" name="AutoShape 2">
          <a:extLst>
            <a:ext uri="{FF2B5EF4-FFF2-40B4-BE49-F238E27FC236}">
              <a16:creationId xmlns:a16="http://schemas.microsoft.com/office/drawing/2014/main" id="{CF0FDBFA-75AD-A741-A129-CA1DB78168F4}"/>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74" name="AutoShape 2">
          <a:extLst>
            <a:ext uri="{FF2B5EF4-FFF2-40B4-BE49-F238E27FC236}">
              <a16:creationId xmlns:a16="http://schemas.microsoft.com/office/drawing/2014/main" id="{543A31C4-647A-5B46-ABDE-FD1929E12036}"/>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75" name="AutoShape 2">
          <a:extLst>
            <a:ext uri="{FF2B5EF4-FFF2-40B4-BE49-F238E27FC236}">
              <a16:creationId xmlns:a16="http://schemas.microsoft.com/office/drawing/2014/main" id="{63AE464E-2C5E-1F4B-8A81-7A86862D6A68}"/>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76" name="AutoShape 2">
          <a:extLst>
            <a:ext uri="{FF2B5EF4-FFF2-40B4-BE49-F238E27FC236}">
              <a16:creationId xmlns:a16="http://schemas.microsoft.com/office/drawing/2014/main" id="{B7A55B63-BD5F-2D44-8EBF-38A543180BF6}"/>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977" name="AutoShape 2">
          <a:extLst>
            <a:ext uri="{FF2B5EF4-FFF2-40B4-BE49-F238E27FC236}">
              <a16:creationId xmlns:a16="http://schemas.microsoft.com/office/drawing/2014/main" id="{07C97BEA-7863-3A43-B524-5536F6518B21}"/>
            </a:ext>
          </a:extLst>
        </xdr:cNvPr>
        <xdr:cNvSpPr>
          <a:spLocks noChangeAspect="1" noChangeArrowheads="1"/>
        </xdr:cNvSpPr>
      </xdr:nvSpPr>
      <xdr:spPr bwMode="auto">
        <a:xfrm>
          <a:off x="381000" y="259689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6978" name="AutoShape 2">
          <a:extLst>
            <a:ext uri="{FF2B5EF4-FFF2-40B4-BE49-F238E27FC236}">
              <a16:creationId xmlns:a16="http://schemas.microsoft.com/office/drawing/2014/main" id="{BB746789-AD02-974C-9922-45500D84FC35}"/>
            </a:ext>
          </a:extLst>
        </xdr:cNvPr>
        <xdr:cNvSpPr>
          <a:spLocks noChangeAspect="1" noChangeArrowheads="1"/>
        </xdr:cNvSpPr>
      </xdr:nvSpPr>
      <xdr:spPr bwMode="auto">
        <a:xfrm>
          <a:off x="381000" y="259689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79" name="AutoShape 2">
          <a:extLst>
            <a:ext uri="{FF2B5EF4-FFF2-40B4-BE49-F238E27FC236}">
              <a16:creationId xmlns:a16="http://schemas.microsoft.com/office/drawing/2014/main" id="{6C0FD192-3C9B-2B45-8619-3AE42B7A5178}"/>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80" name="AutoShape 2">
          <a:extLst>
            <a:ext uri="{FF2B5EF4-FFF2-40B4-BE49-F238E27FC236}">
              <a16:creationId xmlns:a16="http://schemas.microsoft.com/office/drawing/2014/main" id="{B8A2C2A6-4BB4-C248-B2F6-820B95F6EFA6}"/>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81" name="AutoShape 2">
          <a:extLst>
            <a:ext uri="{FF2B5EF4-FFF2-40B4-BE49-F238E27FC236}">
              <a16:creationId xmlns:a16="http://schemas.microsoft.com/office/drawing/2014/main" id="{953D1792-5DE1-E245-857C-A778CA799893}"/>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82" name="AutoShape 2">
          <a:extLst>
            <a:ext uri="{FF2B5EF4-FFF2-40B4-BE49-F238E27FC236}">
              <a16:creationId xmlns:a16="http://schemas.microsoft.com/office/drawing/2014/main" id="{84AF0582-A113-9648-B0A9-4ED765CDAE0D}"/>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83" name="AutoShape 2">
          <a:extLst>
            <a:ext uri="{FF2B5EF4-FFF2-40B4-BE49-F238E27FC236}">
              <a16:creationId xmlns:a16="http://schemas.microsoft.com/office/drawing/2014/main" id="{E9420744-E589-CD47-BB20-7FF848854304}"/>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84" name="AutoShape 2">
          <a:extLst>
            <a:ext uri="{FF2B5EF4-FFF2-40B4-BE49-F238E27FC236}">
              <a16:creationId xmlns:a16="http://schemas.microsoft.com/office/drawing/2014/main" id="{D094F8A7-C993-2141-A4C7-01BA696B0521}"/>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85" name="AutoShape 2">
          <a:extLst>
            <a:ext uri="{FF2B5EF4-FFF2-40B4-BE49-F238E27FC236}">
              <a16:creationId xmlns:a16="http://schemas.microsoft.com/office/drawing/2014/main" id="{2A22714E-1411-9241-8726-D8C40ACAEBF4}"/>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86" name="AutoShape 2">
          <a:extLst>
            <a:ext uri="{FF2B5EF4-FFF2-40B4-BE49-F238E27FC236}">
              <a16:creationId xmlns:a16="http://schemas.microsoft.com/office/drawing/2014/main" id="{2874A3E3-09F2-E84B-82B6-602E674EE247}"/>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87" name="AutoShape 2">
          <a:extLst>
            <a:ext uri="{FF2B5EF4-FFF2-40B4-BE49-F238E27FC236}">
              <a16:creationId xmlns:a16="http://schemas.microsoft.com/office/drawing/2014/main" id="{7A4F9ECC-4024-7141-837E-3FD23C2DC6D5}"/>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88" name="AutoShape 2">
          <a:extLst>
            <a:ext uri="{FF2B5EF4-FFF2-40B4-BE49-F238E27FC236}">
              <a16:creationId xmlns:a16="http://schemas.microsoft.com/office/drawing/2014/main" id="{A416129D-6990-F34C-BB09-64229ACA3D91}"/>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89" name="AutoShape 2">
          <a:extLst>
            <a:ext uri="{FF2B5EF4-FFF2-40B4-BE49-F238E27FC236}">
              <a16:creationId xmlns:a16="http://schemas.microsoft.com/office/drawing/2014/main" id="{886767F4-0C40-F840-9921-E4109E4B76B5}"/>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90" name="AutoShape 2">
          <a:extLst>
            <a:ext uri="{FF2B5EF4-FFF2-40B4-BE49-F238E27FC236}">
              <a16:creationId xmlns:a16="http://schemas.microsoft.com/office/drawing/2014/main" id="{3F16390A-E961-B244-B4D1-895734463F7A}"/>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91" name="AutoShape 2">
          <a:extLst>
            <a:ext uri="{FF2B5EF4-FFF2-40B4-BE49-F238E27FC236}">
              <a16:creationId xmlns:a16="http://schemas.microsoft.com/office/drawing/2014/main" id="{523F7DC0-4519-6740-8859-5315E07121ED}"/>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92" name="AutoShape 2">
          <a:extLst>
            <a:ext uri="{FF2B5EF4-FFF2-40B4-BE49-F238E27FC236}">
              <a16:creationId xmlns:a16="http://schemas.microsoft.com/office/drawing/2014/main" id="{BF69BEDC-767F-ED4B-A731-EA3EA2DB8695}"/>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93" name="AutoShape 2">
          <a:extLst>
            <a:ext uri="{FF2B5EF4-FFF2-40B4-BE49-F238E27FC236}">
              <a16:creationId xmlns:a16="http://schemas.microsoft.com/office/drawing/2014/main" id="{F36AEC2A-B805-D34C-A70E-5EAF3BC15A29}"/>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94" name="AutoShape 2">
          <a:extLst>
            <a:ext uri="{FF2B5EF4-FFF2-40B4-BE49-F238E27FC236}">
              <a16:creationId xmlns:a16="http://schemas.microsoft.com/office/drawing/2014/main" id="{25421260-248E-614C-9675-C2A3FA435A30}"/>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95" name="AutoShape 2">
          <a:extLst>
            <a:ext uri="{FF2B5EF4-FFF2-40B4-BE49-F238E27FC236}">
              <a16:creationId xmlns:a16="http://schemas.microsoft.com/office/drawing/2014/main" id="{28AD7737-1FE9-7D49-9CEF-73ED8FBBFCCB}"/>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96" name="AutoShape 2">
          <a:extLst>
            <a:ext uri="{FF2B5EF4-FFF2-40B4-BE49-F238E27FC236}">
              <a16:creationId xmlns:a16="http://schemas.microsoft.com/office/drawing/2014/main" id="{9F52E539-9566-F44F-8DAD-335C46495490}"/>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6997" name="AutoShape 2">
          <a:extLst>
            <a:ext uri="{FF2B5EF4-FFF2-40B4-BE49-F238E27FC236}">
              <a16:creationId xmlns:a16="http://schemas.microsoft.com/office/drawing/2014/main" id="{2AFFA868-E344-EF4D-9CA3-8C0BD742F6AD}"/>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6998" name="AutoShape 2">
          <a:extLst>
            <a:ext uri="{FF2B5EF4-FFF2-40B4-BE49-F238E27FC236}">
              <a16:creationId xmlns:a16="http://schemas.microsoft.com/office/drawing/2014/main" id="{29A97596-63B8-4B47-9587-9DC6F658C5C4}"/>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6999" name="AutoShape 2">
          <a:extLst>
            <a:ext uri="{FF2B5EF4-FFF2-40B4-BE49-F238E27FC236}">
              <a16:creationId xmlns:a16="http://schemas.microsoft.com/office/drawing/2014/main" id="{45EC14A6-E498-E44B-B37B-D008426051CA}"/>
            </a:ext>
          </a:extLst>
        </xdr:cNvPr>
        <xdr:cNvSpPr>
          <a:spLocks noChangeAspect="1" noChangeArrowheads="1"/>
        </xdr:cNvSpPr>
      </xdr:nvSpPr>
      <xdr:spPr bwMode="auto">
        <a:xfrm>
          <a:off x="381000" y="259689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00" name="AutoShape 2">
          <a:extLst>
            <a:ext uri="{FF2B5EF4-FFF2-40B4-BE49-F238E27FC236}">
              <a16:creationId xmlns:a16="http://schemas.microsoft.com/office/drawing/2014/main" id="{6E454920-7B71-F145-B524-6CF886CD2F73}"/>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01" name="AutoShape 2">
          <a:extLst>
            <a:ext uri="{FF2B5EF4-FFF2-40B4-BE49-F238E27FC236}">
              <a16:creationId xmlns:a16="http://schemas.microsoft.com/office/drawing/2014/main" id="{45148FF4-89CD-5F49-B7AB-A013BE92EF80}"/>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02" name="AutoShape 2">
          <a:extLst>
            <a:ext uri="{FF2B5EF4-FFF2-40B4-BE49-F238E27FC236}">
              <a16:creationId xmlns:a16="http://schemas.microsoft.com/office/drawing/2014/main" id="{BCB90170-A10A-324E-8B75-C63B6D3CAFF8}"/>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003" name="AutoShape 2">
          <a:extLst>
            <a:ext uri="{FF2B5EF4-FFF2-40B4-BE49-F238E27FC236}">
              <a16:creationId xmlns:a16="http://schemas.microsoft.com/office/drawing/2014/main" id="{9FC57CE6-DDCB-084C-BAEA-3A24C3A00A13}"/>
            </a:ext>
          </a:extLst>
        </xdr:cNvPr>
        <xdr:cNvSpPr>
          <a:spLocks noChangeAspect="1" noChangeArrowheads="1"/>
        </xdr:cNvSpPr>
      </xdr:nvSpPr>
      <xdr:spPr bwMode="auto">
        <a:xfrm>
          <a:off x="381000" y="259689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04" name="AutoShape 2">
          <a:extLst>
            <a:ext uri="{FF2B5EF4-FFF2-40B4-BE49-F238E27FC236}">
              <a16:creationId xmlns:a16="http://schemas.microsoft.com/office/drawing/2014/main" id="{A6E84B33-D110-9B44-A8FA-0AFEFD44C76E}"/>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05" name="AutoShape 2">
          <a:extLst>
            <a:ext uri="{FF2B5EF4-FFF2-40B4-BE49-F238E27FC236}">
              <a16:creationId xmlns:a16="http://schemas.microsoft.com/office/drawing/2014/main" id="{188A75E2-3944-ED45-91AB-5CC00110997C}"/>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006" name="AutoShape 2">
          <a:extLst>
            <a:ext uri="{FF2B5EF4-FFF2-40B4-BE49-F238E27FC236}">
              <a16:creationId xmlns:a16="http://schemas.microsoft.com/office/drawing/2014/main" id="{1F86917B-4ABE-1342-A1DF-8580DE25A9B8}"/>
            </a:ext>
          </a:extLst>
        </xdr:cNvPr>
        <xdr:cNvSpPr>
          <a:spLocks noChangeAspect="1" noChangeArrowheads="1"/>
        </xdr:cNvSpPr>
      </xdr:nvSpPr>
      <xdr:spPr bwMode="auto">
        <a:xfrm>
          <a:off x="381000" y="259689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007" name="AutoShape 2">
          <a:extLst>
            <a:ext uri="{FF2B5EF4-FFF2-40B4-BE49-F238E27FC236}">
              <a16:creationId xmlns:a16="http://schemas.microsoft.com/office/drawing/2014/main" id="{E55D4814-7DF6-4D4A-9DB1-2D317E24964A}"/>
            </a:ext>
          </a:extLst>
        </xdr:cNvPr>
        <xdr:cNvSpPr>
          <a:spLocks noChangeAspect="1" noChangeArrowheads="1"/>
        </xdr:cNvSpPr>
      </xdr:nvSpPr>
      <xdr:spPr bwMode="auto">
        <a:xfrm>
          <a:off x="381000" y="259689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08" name="AutoShape 2">
          <a:extLst>
            <a:ext uri="{FF2B5EF4-FFF2-40B4-BE49-F238E27FC236}">
              <a16:creationId xmlns:a16="http://schemas.microsoft.com/office/drawing/2014/main" id="{4DE94316-6020-7B4B-AF74-A02687DEFD92}"/>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09" name="AutoShape 2">
          <a:extLst>
            <a:ext uri="{FF2B5EF4-FFF2-40B4-BE49-F238E27FC236}">
              <a16:creationId xmlns:a16="http://schemas.microsoft.com/office/drawing/2014/main" id="{BC3C5B5B-7F56-934D-9598-3B7C4C005316}"/>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010" name="AutoShape 2">
          <a:extLst>
            <a:ext uri="{FF2B5EF4-FFF2-40B4-BE49-F238E27FC236}">
              <a16:creationId xmlns:a16="http://schemas.microsoft.com/office/drawing/2014/main" id="{15E3208E-7B8C-CA4D-8F0B-1F41EC9742E8}"/>
            </a:ext>
          </a:extLst>
        </xdr:cNvPr>
        <xdr:cNvSpPr>
          <a:spLocks noChangeAspect="1" noChangeArrowheads="1"/>
        </xdr:cNvSpPr>
      </xdr:nvSpPr>
      <xdr:spPr bwMode="auto">
        <a:xfrm>
          <a:off x="381000" y="259689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11" name="AutoShape 2">
          <a:extLst>
            <a:ext uri="{FF2B5EF4-FFF2-40B4-BE49-F238E27FC236}">
              <a16:creationId xmlns:a16="http://schemas.microsoft.com/office/drawing/2014/main" id="{A27CA635-8EBE-0B4E-AE95-5D1544C262AD}"/>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12" name="AutoShape 2">
          <a:extLst>
            <a:ext uri="{FF2B5EF4-FFF2-40B4-BE49-F238E27FC236}">
              <a16:creationId xmlns:a16="http://schemas.microsoft.com/office/drawing/2014/main" id="{12F301D7-6AF1-754B-9168-087AB9ABE26F}"/>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013" name="AutoShape 2">
          <a:extLst>
            <a:ext uri="{FF2B5EF4-FFF2-40B4-BE49-F238E27FC236}">
              <a16:creationId xmlns:a16="http://schemas.microsoft.com/office/drawing/2014/main" id="{3929CF57-F441-C246-8146-3B8FBEB87664}"/>
            </a:ext>
          </a:extLst>
        </xdr:cNvPr>
        <xdr:cNvSpPr>
          <a:spLocks noChangeAspect="1" noChangeArrowheads="1"/>
        </xdr:cNvSpPr>
      </xdr:nvSpPr>
      <xdr:spPr bwMode="auto">
        <a:xfrm>
          <a:off x="381000" y="259689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14" name="AutoShape 2">
          <a:extLst>
            <a:ext uri="{FF2B5EF4-FFF2-40B4-BE49-F238E27FC236}">
              <a16:creationId xmlns:a16="http://schemas.microsoft.com/office/drawing/2014/main" id="{E0B9C208-B85D-3F4C-B97D-BD8EB544F052}"/>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15" name="AutoShape 2">
          <a:extLst>
            <a:ext uri="{FF2B5EF4-FFF2-40B4-BE49-F238E27FC236}">
              <a16:creationId xmlns:a16="http://schemas.microsoft.com/office/drawing/2014/main" id="{64669729-10C7-194F-B55E-285E7639C643}"/>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16" name="AutoShape 2">
          <a:extLst>
            <a:ext uri="{FF2B5EF4-FFF2-40B4-BE49-F238E27FC236}">
              <a16:creationId xmlns:a16="http://schemas.microsoft.com/office/drawing/2014/main" id="{BA2FC4FC-9F0A-F940-A023-1E595B562475}"/>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17" name="AutoShape 2">
          <a:extLst>
            <a:ext uri="{FF2B5EF4-FFF2-40B4-BE49-F238E27FC236}">
              <a16:creationId xmlns:a16="http://schemas.microsoft.com/office/drawing/2014/main" id="{70793F0C-E4B2-3C4A-B588-F3016ECE9C9B}"/>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18" name="AutoShape 2">
          <a:extLst>
            <a:ext uri="{FF2B5EF4-FFF2-40B4-BE49-F238E27FC236}">
              <a16:creationId xmlns:a16="http://schemas.microsoft.com/office/drawing/2014/main" id="{87E15216-9B35-EA47-A664-6F068D3571EC}"/>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19" name="AutoShape 2">
          <a:extLst>
            <a:ext uri="{FF2B5EF4-FFF2-40B4-BE49-F238E27FC236}">
              <a16:creationId xmlns:a16="http://schemas.microsoft.com/office/drawing/2014/main" id="{F0055C34-99D6-4743-A808-1F311160EB7A}"/>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20" name="AutoShape 2">
          <a:extLst>
            <a:ext uri="{FF2B5EF4-FFF2-40B4-BE49-F238E27FC236}">
              <a16:creationId xmlns:a16="http://schemas.microsoft.com/office/drawing/2014/main" id="{C1CB3F77-A09A-514B-A5A5-2B2347E54789}"/>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21" name="AutoShape 2">
          <a:extLst>
            <a:ext uri="{FF2B5EF4-FFF2-40B4-BE49-F238E27FC236}">
              <a16:creationId xmlns:a16="http://schemas.microsoft.com/office/drawing/2014/main" id="{712186EC-46AF-134C-B815-018BA1FE698B}"/>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22" name="AutoShape 2">
          <a:extLst>
            <a:ext uri="{FF2B5EF4-FFF2-40B4-BE49-F238E27FC236}">
              <a16:creationId xmlns:a16="http://schemas.microsoft.com/office/drawing/2014/main" id="{35EB8DCA-48F9-E044-95AA-A0216495A766}"/>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23" name="AutoShape 2">
          <a:extLst>
            <a:ext uri="{FF2B5EF4-FFF2-40B4-BE49-F238E27FC236}">
              <a16:creationId xmlns:a16="http://schemas.microsoft.com/office/drawing/2014/main" id="{F21F1DA9-90F4-2B4F-82F8-2590C6ECA5CE}"/>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24" name="AutoShape 2">
          <a:extLst>
            <a:ext uri="{FF2B5EF4-FFF2-40B4-BE49-F238E27FC236}">
              <a16:creationId xmlns:a16="http://schemas.microsoft.com/office/drawing/2014/main" id="{4EEDD48D-79C2-EF44-A8F5-31F6D1E1B496}"/>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25" name="AutoShape 2">
          <a:extLst>
            <a:ext uri="{FF2B5EF4-FFF2-40B4-BE49-F238E27FC236}">
              <a16:creationId xmlns:a16="http://schemas.microsoft.com/office/drawing/2014/main" id="{6A0C6330-F8E6-4C45-A48C-1E48E3EBCB98}"/>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26" name="AutoShape 2">
          <a:extLst>
            <a:ext uri="{FF2B5EF4-FFF2-40B4-BE49-F238E27FC236}">
              <a16:creationId xmlns:a16="http://schemas.microsoft.com/office/drawing/2014/main" id="{FD8CB5BD-D928-3145-B6C8-9C669F52DF87}"/>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27" name="AutoShape 2">
          <a:extLst>
            <a:ext uri="{FF2B5EF4-FFF2-40B4-BE49-F238E27FC236}">
              <a16:creationId xmlns:a16="http://schemas.microsoft.com/office/drawing/2014/main" id="{C13ED22D-EBFC-2D40-920B-F6C06886D885}"/>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28" name="AutoShape 2">
          <a:extLst>
            <a:ext uri="{FF2B5EF4-FFF2-40B4-BE49-F238E27FC236}">
              <a16:creationId xmlns:a16="http://schemas.microsoft.com/office/drawing/2014/main" id="{8205056E-B458-E64D-B401-378CDA19BF64}"/>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29" name="AutoShape 2">
          <a:extLst>
            <a:ext uri="{FF2B5EF4-FFF2-40B4-BE49-F238E27FC236}">
              <a16:creationId xmlns:a16="http://schemas.microsoft.com/office/drawing/2014/main" id="{D8818811-1C0C-3E48-9589-F00DF0DA8ABA}"/>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30" name="AutoShape 2">
          <a:extLst>
            <a:ext uri="{FF2B5EF4-FFF2-40B4-BE49-F238E27FC236}">
              <a16:creationId xmlns:a16="http://schemas.microsoft.com/office/drawing/2014/main" id="{1ED5C7F4-537A-9B41-980D-8FFEC2C923B3}"/>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31" name="AutoShape 2">
          <a:extLst>
            <a:ext uri="{FF2B5EF4-FFF2-40B4-BE49-F238E27FC236}">
              <a16:creationId xmlns:a16="http://schemas.microsoft.com/office/drawing/2014/main" id="{8A801719-8496-2243-B4D9-8D11DFB189F3}"/>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032" name="AutoShape 2">
          <a:extLst>
            <a:ext uri="{FF2B5EF4-FFF2-40B4-BE49-F238E27FC236}">
              <a16:creationId xmlns:a16="http://schemas.microsoft.com/office/drawing/2014/main" id="{065B3ED9-A8EF-EA46-B9C5-418E8D744B19}"/>
            </a:ext>
          </a:extLst>
        </xdr:cNvPr>
        <xdr:cNvSpPr>
          <a:spLocks noChangeAspect="1" noChangeArrowheads="1"/>
        </xdr:cNvSpPr>
      </xdr:nvSpPr>
      <xdr:spPr bwMode="auto">
        <a:xfrm>
          <a:off x="381000" y="259689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033" name="AutoShape 2">
          <a:extLst>
            <a:ext uri="{FF2B5EF4-FFF2-40B4-BE49-F238E27FC236}">
              <a16:creationId xmlns:a16="http://schemas.microsoft.com/office/drawing/2014/main" id="{C60F8B57-FD36-D344-BA00-0505F8DE3FB9}"/>
            </a:ext>
          </a:extLst>
        </xdr:cNvPr>
        <xdr:cNvSpPr>
          <a:spLocks noChangeAspect="1" noChangeArrowheads="1"/>
        </xdr:cNvSpPr>
      </xdr:nvSpPr>
      <xdr:spPr bwMode="auto">
        <a:xfrm>
          <a:off x="381000" y="259689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34" name="AutoShape 2">
          <a:extLst>
            <a:ext uri="{FF2B5EF4-FFF2-40B4-BE49-F238E27FC236}">
              <a16:creationId xmlns:a16="http://schemas.microsoft.com/office/drawing/2014/main" id="{CF0DBE86-3FF8-244C-B978-B492FC1FFA88}"/>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35" name="AutoShape 2">
          <a:extLst>
            <a:ext uri="{FF2B5EF4-FFF2-40B4-BE49-F238E27FC236}">
              <a16:creationId xmlns:a16="http://schemas.microsoft.com/office/drawing/2014/main" id="{9A9EC421-5FAA-7A47-ADC1-3FE251541314}"/>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36" name="AutoShape 2">
          <a:extLst>
            <a:ext uri="{FF2B5EF4-FFF2-40B4-BE49-F238E27FC236}">
              <a16:creationId xmlns:a16="http://schemas.microsoft.com/office/drawing/2014/main" id="{62D7F218-BB2F-2047-AB4A-7DEE2EE910D3}"/>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37" name="AutoShape 2">
          <a:extLst>
            <a:ext uri="{FF2B5EF4-FFF2-40B4-BE49-F238E27FC236}">
              <a16:creationId xmlns:a16="http://schemas.microsoft.com/office/drawing/2014/main" id="{C1AD5728-E282-0342-96C1-86119FAD3808}"/>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38" name="AutoShape 2">
          <a:extLst>
            <a:ext uri="{FF2B5EF4-FFF2-40B4-BE49-F238E27FC236}">
              <a16:creationId xmlns:a16="http://schemas.microsoft.com/office/drawing/2014/main" id="{3CED7EF8-BB04-F34D-90E6-EC43DF3B2957}"/>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39" name="AutoShape 2">
          <a:extLst>
            <a:ext uri="{FF2B5EF4-FFF2-40B4-BE49-F238E27FC236}">
              <a16:creationId xmlns:a16="http://schemas.microsoft.com/office/drawing/2014/main" id="{587695BC-875A-324F-B0DA-B123229606DA}"/>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040" name="AutoShape 2">
          <a:extLst>
            <a:ext uri="{FF2B5EF4-FFF2-40B4-BE49-F238E27FC236}">
              <a16:creationId xmlns:a16="http://schemas.microsoft.com/office/drawing/2014/main" id="{49396467-5135-354B-A5DB-EC19ACCFFE4A}"/>
            </a:ext>
          </a:extLst>
        </xdr:cNvPr>
        <xdr:cNvSpPr>
          <a:spLocks noChangeAspect="1" noChangeArrowheads="1"/>
        </xdr:cNvSpPr>
      </xdr:nvSpPr>
      <xdr:spPr bwMode="auto">
        <a:xfrm>
          <a:off x="381000" y="259689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041" name="AutoShape 2">
          <a:extLst>
            <a:ext uri="{FF2B5EF4-FFF2-40B4-BE49-F238E27FC236}">
              <a16:creationId xmlns:a16="http://schemas.microsoft.com/office/drawing/2014/main" id="{625E165A-C861-4C49-8AFB-C194D1ECF1BA}"/>
            </a:ext>
          </a:extLst>
        </xdr:cNvPr>
        <xdr:cNvSpPr>
          <a:spLocks noChangeAspect="1" noChangeArrowheads="1"/>
        </xdr:cNvSpPr>
      </xdr:nvSpPr>
      <xdr:spPr bwMode="auto">
        <a:xfrm>
          <a:off x="381000" y="259689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42" name="AutoShape 2">
          <a:extLst>
            <a:ext uri="{FF2B5EF4-FFF2-40B4-BE49-F238E27FC236}">
              <a16:creationId xmlns:a16="http://schemas.microsoft.com/office/drawing/2014/main" id="{936A22BB-F5FE-5442-BCF1-DCA26E4F395D}"/>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43" name="AutoShape 2">
          <a:extLst>
            <a:ext uri="{FF2B5EF4-FFF2-40B4-BE49-F238E27FC236}">
              <a16:creationId xmlns:a16="http://schemas.microsoft.com/office/drawing/2014/main" id="{CC488AEA-F9D5-2346-8AC4-5D7BA440B3DE}"/>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44" name="AutoShape 2">
          <a:extLst>
            <a:ext uri="{FF2B5EF4-FFF2-40B4-BE49-F238E27FC236}">
              <a16:creationId xmlns:a16="http://schemas.microsoft.com/office/drawing/2014/main" id="{E2463413-D66D-084D-A6E7-7B76E25C8E99}"/>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45" name="AutoShape 2">
          <a:extLst>
            <a:ext uri="{FF2B5EF4-FFF2-40B4-BE49-F238E27FC236}">
              <a16:creationId xmlns:a16="http://schemas.microsoft.com/office/drawing/2014/main" id="{B8A30342-612A-F44D-A27C-8175F470EAFB}"/>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46" name="AutoShape 2">
          <a:extLst>
            <a:ext uri="{FF2B5EF4-FFF2-40B4-BE49-F238E27FC236}">
              <a16:creationId xmlns:a16="http://schemas.microsoft.com/office/drawing/2014/main" id="{1F9040A5-83E4-AD4C-8A74-FC10599F5CD7}"/>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47" name="AutoShape 2">
          <a:extLst>
            <a:ext uri="{FF2B5EF4-FFF2-40B4-BE49-F238E27FC236}">
              <a16:creationId xmlns:a16="http://schemas.microsoft.com/office/drawing/2014/main" id="{28E53F32-B239-634B-ACA3-A687E60B8F5D}"/>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48" name="AutoShape 2">
          <a:extLst>
            <a:ext uri="{FF2B5EF4-FFF2-40B4-BE49-F238E27FC236}">
              <a16:creationId xmlns:a16="http://schemas.microsoft.com/office/drawing/2014/main" id="{4DF44F12-9C28-DB47-B6E5-91DEAE931F40}"/>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49" name="AutoShape 2">
          <a:extLst>
            <a:ext uri="{FF2B5EF4-FFF2-40B4-BE49-F238E27FC236}">
              <a16:creationId xmlns:a16="http://schemas.microsoft.com/office/drawing/2014/main" id="{9A12FCCB-A6D5-3545-A74C-BBF5BC799217}"/>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50" name="AutoShape 2">
          <a:extLst>
            <a:ext uri="{FF2B5EF4-FFF2-40B4-BE49-F238E27FC236}">
              <a16:creationId xmlns:a16="http://schemas.microsoft.com/office/drawing/2014/main" id="{ACA03BF9-4B9C-D449-97F4-B2E9D940657B}"/>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51" name="AutoShape 2">
          <a:extLst>
            <a:ext uri="{FF2B5EF4-FFF2-40B4-BE49-F238E27FC236}">
              <a16:creationId xmlns:a16="http://schemas.microsoft.com/office/drawing/2014/main" id="{DBBEDA2D-7121-DB42-A4E3-349CF138BE59}"/>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52" name="AutoShape 2">
          <a:extLst>
            <a:ext uri="{FF2B5EF4-FFF2-40B4-BE49-F238E27FC236}">
              <a16:creationId xmlns:a16="http://schemas.microsoft.com/office/drawing/2014/main" id="{60E7456B-DFEA-3F4D-8855-B32C92A5D27A}"/>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53" name="AutoShape 2">
          <a:extLst>
            <a:ext uri="{FF2B5EF4-FFF2-40B4-BE49-F238E27FC236}">
              <a16:creationId xmlns:a16="http://schemas.microsoft.com/office/drawing/2014/main" id="{236943AD-07C0-064C-A90A-F1FA6CC5C5CE}"/>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54" name="AutoShape 2">
          <a:extLst>
            <a:ext uri="{FF2B5EF4-FFF2-40B4-BE49-F238E27FC236}">
              <a16:creationId xmlns:a16="http://schemas.microsoft.com/office/drawing/2014/main" id="{21732FB4-D4EF-804D-A3F3-25896C8D477C}"/>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55" name="AutoShape 2">
          <a:extLst>
            <a:ext uri="{FF2B5EF4-FFF2-40B4-BE49-F238E27FC236}">
              <a16:creationId xmlns:a16="http://schemas.microsoft.com/office/drawing/2014/main" id="{B1E3348C-8C45-8646-B426-DDE3DB9D3F3F}"/>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56" name="AutoShape 2">
          <a:extLst>
            <a:ext uri="{FF2B5EF4-FFF2-40B4-BE49-F238E27FC236}">
              <a16:creationId xmlns:a16="http://schemas.microsoft.com/office/drawing/2014/main" id="{90E1B3AC-A928-8540-A38B-F41CA64B8F59}"/>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57" name="AutoShape 2">
          <a:extLst>
            <a:ext uri="{FF2B5EF4-FFF2-40B4-BE49-F238E27FC236}">
              <a16:creationId xmlns:a16="http://schemas.microsoft.com/office/drawing/2014/main" id="{CBEA093E-C5CA-1B4A-9C11-70A24B3B4157}"/>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58" name="AutoShape 2">
          <a:extLst>
            <a:ext uri="{FF2B5EF4-FFF2-40B4-BE49-F238E27FC236}">
              <a16:creationId xmlns:a16="http://schemas.microsoft.com/office/drawing/2014/main" id="{04F40479-98CC-D744-8320-1688B53CDCCF}"/>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59" name="AutoShape 2">
          <a:extLst>
            <a:ext uri="{FF2B5EF4-FFF2-40B4-BE49-F238E27FC236}">
              <a16:creationId xmlns:a16="http://schemas.microsoft.com/office/drawing/2014/main" id="{7A460DE3-665C-8B49-B9CE-CF9874D57E73}"/>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60" name="AutoShape 2">
          <a:extLst>
            <a:ext uri="{FF2B5EF4-FFF2-40B4-BE49-F238E27FC236}">
              <a16:creationId xmlns:a16="http://schemas.microsoft.com/office/drawing/2014/main" id="{CC0326BA-A61E-EB43-A9CB-65FA74728B99}"/>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61" name="AutoShape 2">
          <a:extLst>
            <a:ext uri="{FF2B5EF4-FFF2-40B4-BE49-F238E27FC236}">
              <a16:creationId xmlns:a16="http://schemas.microsoft.com/office/drawing/2014/main" id="{F3301143-7A8C-2E45-A1C6-D123CE9E0AA3}"/>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062" name="AutoShape 2">
          <a:extLst>
            <a:ext uri="{FF2B5EF4-FFF2-40B4-BE49-F238E27FC236}">
              <a16:creationId xmlns:a16="http://schemas.microsoft.com/office/drawing/2014/main" id="{F9B1980F-5617-674A-AC37-51C184F85C55}"/>
            </a:ext>
          </a:extLst>
        </xdr:cNvPr>
        <xdr:cNvSpPr>
          <a:spLocks noChangeAspect="1" noChangeArrowheads="1"/>
        </xdr:cNvSpPr>
      </xdr:nvSpPr>
      <xdr:spPr bwMode="auto">
        <a:xfrm>
          <a:off x="381000" y="259689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63" name="AutoShape 2">
          <a:extLst>
            <a:ext uri="{FF2B5EF4-FFF2-40B4-BE49-F238E27FC236}">
              <a16:creationId xmlns:a16="http://schemas.microsoft.com/office/drawing/2014/main" id="{242369A4-F8B2-6C4B-8C19-487B3A3ABC5D}"/>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64" name="AutoShape 2">
          <a:extLst>
            <a:ext uri="{FF2B5EF4-FFF2-40B4-BE49-F238E27FC236}">
              <a16:creationId xmlns:a16="http://schemas.microsoft.com/office/drawing/2014/main" id="{F163EF94-D726-B94E-B833-0666018992C0}"/>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065" name="AutoShape 2">
          <a:extLst>
            <a:ext uri="{FF2B5EF4-FFF2-40B4-BE49-F238E27FC236}">
              <a16:creationId xmlns:a16="http://schemas.microsoft.com/office/drawing/2014/main" id="{D217C6C9-10AE-6847-838F-8A1B4DAB31A4}"/>
            </a:ext>
          </a:extLst>
        </xdr:cNvPr>
        <xdr:cNvSpPr>
          <a:spLocks noChangeAspect="1" noChangeArrowheads="1"/>
        </xdr:cNvSpPr>
      </xdr:nvSpPr>
      <xdr:spPr bwMode="auto">
        <a:xfrm>
          <a:off x="38100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066" name="AutoShape 2">
          <a:extLst>
            <a:ext uri="{FF2B5EF4-FFF2-40B4-BE49-F238E27FC236}">
              <a16:creationId xmlns:a16="http://schemas.microsoft.com/office/drawing/2014/main" id="{5BE962F8-31B3-BD4D-9865-495231F6E5BC}"/>
            </a:ext>
          </a:extLst>
        </xdr:cNvPr>
        <xdr:cNvSpPr>
          <a:spLocks noChangeAspect="1" noChangeArrowheads="1"/>
        </xdr:cNvSpPr>
      </xdr:nvSpPr>
      <xdr:spPr bwMode="auto">
        <a:xfrm>
          <a:off x="381000" y="259689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67" name="AutoShape 2">
          <a:extLst>
            <a:ext uri="{FF2B5EF4-FFF2-40B4-BE49-F238E27FC236}">
              <a16:creationId xmlns:a16="http://schemas.microsoft.com/office/drawing/2014/main" id="{AD550CF3-8FD2-D040-90A7-ADEB9BF6D039}"/>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68" name="AutoShape 2">
          <a:extLst>
            <a:ext uri="{FF2B5EF4-FFF2-40B4-BE49-F238E27FC236}">
              <a16:creationId xmlns:a16="http://schemas.microsoft.com/office/drawing/2014/main" id="{17A6B504-09EB-4243-A33F-F6A5F3888FFE}"/>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069" name="AutoShape 2">
          <a:extLst>
            <a:ext uri="{FF2B5EF4-FFF2-40B4-BE49-F238E27FC236}">
              <a16:creationId xmlns:a16="http://schemas.microsoft.com/office/drawing/2014/main" id="{39E52DC4-BCD5-EE4C-AE76-3E857BBDCABA}"/>
            </a:ext>
          </a:extLst>
        </xdr:cNvPr>
        <xdr:cNvSpPr>
          <a:spLocks noChangeAspect="1" noChangeArrowheads="1"/>
        </xdr:cNvSpPr>
      </xdr:nvSpPr>
      <xdr:spPr bwMode="auto">
        <a:xfrm>
          <a:off x="381000" y="259689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070" name="AutoShape 2">
          <a:extLst>
            <a:ext uri="{FF2B5EF4-FFF2-40B4-BE49-F238E27FC236}">
              <a16:creationId xmlns:a16="http://schemas.microsoft.com/office/drawing/2014/main" id="{04C8146B-8F5F-734A-99BB-8575D57B3759}"/>
            </a:ext>
          </a:extLst>
        </xdr:cNvPr>
        <xdr:cNvSpPr>
          <a:spLocks noChangeAspect="1" noChangeArrowheads="1"/>
        </xdr:cNvSpPr>
      </xdr:nvSpPr>
      <xdr:spPr bwMode="auto">
        <a:xfrm>
          <a:off x="381000" y="259689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71" name="AutoShape 2">
          <a:extLst>
            <a:ext uri="{FF2B5EF4-FFF2-40B4-BE49-F238E27FC236}">
              <a16:creationId xmlns:a16="http://schemas.microsoft.com/office/drawing/2014/main" id="{FB4807CA-335A-B843-AFA1-F6A1CB97FAC0}"/>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514350</xdr:colOff>
      <xdr:row>541</xdr:row>
      <xdr:rowOff>0</xdr:rowOff>
    </xdr:from>
    <xdr:ext cx="638419" cy="252534"/>
    <xdr:sp macro="" textlink="">
      <xdr:nvSpPr>
        <xdr:cNvPr id="7072" name="AutoShape 2">
          <a:extLst>
            <a:ext uri="{FF2B5EF4-FFF2-40B4-BE49-F238E27FC236}">
              <a16:creationId xmlns:a16="http://schemas.microsoft.com/office/drawing/2014/main" id="{00395CD5-39A9-7B4A-85FB-ECB17E92049C}"/>
            </a:ext>
          </a:extLst>
        </xdr:cNvPr>
        <xdr:cNvSpPr>
          <a:spLocks noChangeAspect="1" noChangeArrowheads="1"/>
        </xdr:cNvSpPr>
      </xdr:nvSpPr>
      <xdr:spPr bwMode="auto">
        <a:xfrm>
          <a:off x="514350" y="259689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073" name="AutoShape 2">
          <a:extLst>
            <a:ext uri="{FF2B5EF4-FFF2-40B4-BE49-F238E27FC236}">
              <a16:creationId xmlns:a16="http://schemas.microsoft.com/office/drawing/2014/main" id="{BB47715B-E5C1-104D-9AA4-AA1D61142493}"/>
            </a:ext>
          </a:extLst>
        </xdr:cNvPr>
        <xdr:cNvSpPr>
          <a:spLocks noChangeAspect="1" noChangeArrowheads="1"/>
        </xdr:cNvSpPr>
      </xdr:nvSpPr>
      <xdr:spPr bwMode="auto">
        <a:xfrm>
          <a:off x="381000" y="259689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74" name="AutoShape 2">
          <a:extLst>
            <a:ext uri="{FF2B5EF4-FFF2-40B4-BE49-F238E27FC236}">
              <a16:creationId xmlns:a16="http://schemas.microsoft.com/office/drawing/2014/main" id="{3F244869-2989-2146-849F-3F7EFEAB654D}"/>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075" name="AutoShape 2">
          <a:extLst>
            <a:ext uri="{FF2B5EF4-FFF2-40B4-BE49-F238E27FC236}">
              <a16:creationId xmlns:a16="http://schemas.microsoft.com/office/drawing/2014/main" id="{22C927BB-E65E-674A-AB14-10B634990282}"/>
            </a:ext>
          </a:extLst>
        </xdr:cNvPr>
        <xdr:cNvSpPr>
          <a:spLocks noChangeAspect="1" noChangeArrowheads="1"/>
        </xdr:cNvSpPr>
      </xdr:nvSpPr>
      <xdr:spPr bwMode="auto">
        <a:xfrm>
          <a:off x="381000" y="259689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76" name="AutoShape 2">
          <a:extLst>
            <a:ext uri="{FF2B5EF4-FFF2-40B4-BE49-F238E27FC236}">
              <a16:creationId xmlns:a16="http://schemas.microsoft.com/office/drawing/2014/main" id="{C7D53FEB-5CEF-A146-B0F0-FEE606085ED6}"/>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77" name="AutoShape 2">
          <a:extLst>
            <a:ext uri="{FF2B5EF4-FFF2-40B4-BE49-F238E27FC236}">
              <a16:creationId xmlns:a16="http://schemas.microsoft.com/office/drawing/2014/main" id="{CD1423FC-F716-6048-9529-A50F81206C33}"/>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78" name="AutoShape 2">
          <a:extLst>
            <a:ext uri="{FF2B5EF4-FFF2-40B4-BE49-F238E27FC236}">
              <a16:creationId xmlns:a16="http://schemas.microsoft.com/office/drawing/2014/main" id="{91F89CA1-B728-BC41-83CC-1977AF3138AC}"/>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79" name="AutoShape 2">
          <a:extLst>
            <a:ext uri="{FF2B5EF4-FFF2-40B4-BE49-F238E27FC236}">
              <a16:creationId xmlns:a16="http://schemas.microsoft.com/office/drawing/2014/main" id="{B162DBE9-746D-2F4B-98E4-D54DBFAAC54C}"/>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80" name="AutoShape 2">
          <a:extLst>
            <a:ext uri="{FF2B5EF4-FFF2-40B4-BE49-F238E27FC236}">
              <a16:creationId xmlns:a16="http://schemas.microsoft.com/office/drawing/2014/main" id="{11A208DD-14F6-A947-A52A-AA62BC2FCDE3}"/>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81" name="AutoShape 2">
          <a:extLst>
            <a:ext uri="{FF2B5EF4-FFF2-40B4-BE49-F238E27FC236}">
              <a16:creationId xmlns:a16="http://schemas.microsoft.com/office/drawing/2014/main" id="{A3BD8773-AA97-5641-AB65-B0080AE2B79C}"/>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82" name="AutoShape 2">
          <a:extLst>
            <a:ext uri="{FF2B5EF4-FFF2-40B4-BE49-F238E27FC236}">
              <a16:creationId xmlns:a16="http://schemas.microsoft.com/office/drawing/2014/main" id="{E4965A73-DE62-494C-B141-FC6C408FC1C4}"/>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83" name="AutoShape 2">
          <a:extLst>
            <a:ext uri="{FF2B5EF4-FFF2-40B4-BE49-F238E27FC236}">
              <a16:creationId xmlns:a16="http://schemas.microsoft.com/office/drawing/2014/main" id="{A072BF40-E779-4146-A913-69FD176A09FC}"/>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84" name="AutoShape 2">
          <a:extLst>
            <a:ext uri="{FF2B5EF4-FFF2-40B4-BE49-F238E27FC236}">
              <a16:creationId xmlns:a16="http://schemas.microsoft.com/office/drawing/2014/main" id="{6A1EB36F-4EE6-E84E-AA3B-753535FA647D}"/>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85" name="AutoShape 2">
          <a:extLst>
            <a:ext uri="{FF2B5EF4-FFF2-40B4-BE49-F238E27FC236}">
              <a16:creationId xmlns:a16="http://schemas.microsoft.com/office/drawing/2014/main" id="{71DFD979-5058-6445-8C5D-897DD21726C9}"/>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86" name="AutoShape 2">
          <a:extLst>
            <a:ext uri="{FF2B5EF4-FFF2-40B4-BE49-F238E27FC236}">
              <a16:creationId xmlns:a16="http://schemas.microsoft.com/office/drawing/2014/main" id="{B29FA3EF-6032-1C40-9110-C596D28C7B8B}"/>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87" name="AutoShape 2">
          <a:extLst>
            <a:ext uri="{FF2B5EF4-FFF2-40B4-BE49-F238E27FC236}">
              <a16:creationId xmlns:a16="http://schemas.microsoft.com/office/drawing/2014/main" id="{9371F55F-6F86-B24A-8FEA-B066006D737B}"/>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88" name="AutoShape 2">
          <a:extLst>
            <a:ext uri="{FF2B5EF4-FFF2-40B4-BE49-F238E27FC236}">
              <a16:creationId xmlns:a16="http://schemas.microsoft.com/office/drawing/2014/main" id="{065238AA-8EB5-EF41-99C1-923533DEBD8F}"/>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89" name="AutoShape 2">
          <a:extLst>
            <a:ext uri="{FF2B5EF4-FFF2-40B4-BE49-F238E27FC236}">
              <a16:creationId xmlns:a16="http://schemas.microsoft.com/office/drawing/2014/main" id="{E73AB6CE-A54A-C94C-A31B-11F0C76EFCAC}"/>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90" name="AutoShape 2">
          <a:extLst>
            <a:ext uri="{FF2B5EF4-FFF2-40B4-BE49-F238E27FC236}">
              <a16:creationId xmlns:a16="http://schemas.microsoft.com/office/drawing/2014/main" id="{B7656032-5BBA-B84F-BB56-4FA59C7F8AEA}"/>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091" name="AutoShape 2">
          <a:extLst>
            <a:ext uri="{FF2B5EF4-FFF2-40B4-BE49-F238E27FC236}">
              <a16:creationId xmlns:a16="http://schemas.microsoft.com/office/drawing/2014/main" id="{DE86B5A9-9613-084E-8279-7BF5C64B0EF1}"/>
            </a:ext>
          </a:extLst>
        </xdr:cNvPr>
        <xdr:cNvSpPr>
          <a:spLocks noChangeAspect="1" noChangeArrowheads="1"/>
        </xdr:cNvSpPr>
      </xdr:nvSpPr>
      <xdr:spPr bwMode="auto">
        <a:xfrm>
          <a:off x="381000" y="259689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092" name="AutoShape 2">
          <a:extLst>
            <a:ext uri="{FF2B5EF4-FFF2-40B4-BE49-F238E27FC236}">
              <a16:creationId xmlns:a16="http://schemas.microsoft.com/office/drawing/2014/main" id="{76AD84E0-40A9-2D4D-9F0B-1F8FBCE66CD7}"/>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093" name="AutoShape 2">
          <a:extLst>
            <a:ext uri="{FF2B5EF4-FFF2-40B4-BE49-F238E27FC236}">
              <a16:creationId xmlns:a16="http://schemas.microsoft.com/office/drawing/2014/main" id="{B58FA96A-4F1B-2D4B-ACDD-F770FF2E48AE}"/>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094" name="AutoShape 2">
          <a:extLst>
            <a:ext uri="{FF2B5EF4-FFF2-40B4-BE49-F238E27FC236}">
              <a16:creationId xmlns:a16="http://schemas.microsoft.com/office/drawing/2014/main" id="{728C0FA5-AE81-E145-8AFD-DA39AF3FFD72}"/>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095" name="AutoShape 2">
          <a:extLst>
            <a:ext uri="{FF2B5EF4-FFF2-40B4-BE49-F238E27FC236}">
              <a16:creationId xmlns:a16="http://schemas.microsoft.com/office/drawing/2014/main" id="{5CB7E8E1-2A59-4248-9C28-BE9C0615CFD9}"/>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096" name="AutoShape 2">
          <a:extLst>
            <a:ext uri="{FF2B5EF4-FFF2-40B4-BE49-F238E27FC236}">
              <a16:creationId xmlns:a16="http://schemas.microsoft.com/office/drawing/2014/main" id="{0C6D974A-F3E8-E24C-8F7A-C50431BBC296}"/>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097" name="AutoShape 2">
          <a:extLst>
            <a:ext uri="{FF2B5EF4-FFF2-40B4-BE49-F238E27FC236}">
              <a16:creationId xmlns:a16="http://schemas.microsoft.com/office/drawing/2014/main" id="{E371CF2F-5DB9-F342-9905-40BA197AE178}"/>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098" name="AutoShape 2">
          <a:extLst>
            <a:ext uri="{FF2B5EF4-FFF2-40B4-BE49-F238E27FC236}">
              <a16:creationId xmlns:a16="http://schemas.microsoft.com/office/drawing/2014/main" id="{036F4D3A-F386-3742-81D5-CE20619E268F}"/>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099" name="AutoShape 2">
          <a:extLst>
            <a:ext uri="{FF2B5EF4-FFF2-40B4-BE49-F238E27FC236}">
              <a16:creationId xmlns:a16="http://schemas.microsoft.com/office/drawing/2014/main" id="{ECE3DED4-2407-F147-BB04-8B815750512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00" name="AutoShape 2">
          <a:extLst>
            <a:ext uri="{FF2B5EF4-FFF2-40B4-BE49-F238E27FC236}">
              <a16:creationId xmlns:a16="http://schemas.microsoft.com/office/drawing/2014/main" id="{5C202D77-75DC-844D-B21A-020447F45EE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101" name="AutoShape 2">
          <a:extLst>
            <a:ext uri="{FF2B5EF4-FFF2-40B4-BE49-F238E27FC236}">
              <a16:creationId xmlns:a16="http://schemas.microsoft.com/office/drawing/2014/main" id="{32D5D8B8-C8C0-F94C-8C12-F59DD6B8FF80}"/>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102" name="AutoShape 2">
          <a:extLst>
            <a:ext uri="{FF2B5EF4-FFF2-40B4-BE49-F238E27FC236}">
              <a16:creationId xmlns:a16="http://schemas.microsoft.com/office/drawing/2014/main" id="{0B41B571-7D66-8942-9A1E-17EC2B03ADEE}"/>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103" name="AutoShape 2">
          <a:extLst>
            <a:ext uri="{FF2B5EF4-FFF2-40B4-BE49-F238E27FC236}">
              <a16:creationId xmlns:a16="http://schemas.microsoft.com/office/drawing/2014/main" id="{C64C42F9-CD13-6B4A-953F-137C636B682A}"/>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04" name="AutoShape 2">
          <a:extLst>
            <a:ext uri="{FF2B5EF4-FFF2-40B4-BE49-F238E27FC236}">
              <a16:creationId xmlns:a16="http://schemas.microsoft.com/office/drawing/2014/main" id="{77E34043-41C3-E542-8B47-E1D78C5CC505}"/>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105" name="AutoShape 2">
          <a:extLst>
            <a:ext uri="{FF2B5EF4-FFF2-40B4-BE49-F238E27FC236}">
              <a16:creationId xmlns:a16="http://schemas.microsoft.com/office/drawing/2014/main" id="{8321A27E-87A9-114C-850E-B26E2B65E035}"/>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106" name="AutoShape 2">
          <a:extLst>
            <a:ext uri="{FF2B5EF4-FFF2-40B4-BE49-F238E27FC236}">
              <a16:creationId xmlns:a16="http://schemas.microsoft.com/office/drawing/2014/main" id="{2E86286A-21A5-C048-A43D-279589BDEBFA}"/>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07" name="AutoShape 2">
          <a:extLst>
            <a:ext uri="{FF2B5EF4-FFF2-40B4-BE49-F238E27FC236}">
              <a16:creationId xmlns:a16="http://schemas.microsoft.com/office/drawing/2014/main" id="{154501C4-2862-214E-A931-A97E8FC9939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08" name="AutoShape 2">
          <a:extLst>
            <a:ext uri="{FF2B5EF4-FFF2-40B4-BE49-F238E27FC236}">
              <a16:creationId xmlns:a16="http://schemas.microsoft.com/office/drawing/2014/main" id="{A5FE1531-B9B3-1549-B19E-A589C8A6380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09" name="AutoShape 2">
          <a:extLst>
            <a:ext uri="{FF2B5EF4-FFF2-40B4-BE49-F238E27FC236}">
              <a16:creationId xmlns:a16="http://schemas.microsoft.com/office/drawing/2014/main" id="{FFB6C1CE-87DD-774E-B256-92048E43D170}"/>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10" name="AutoShape 2">
          <a:extLst>
            <a:ext uri="{FF2B5EF4-FFF2-40B4-BE49-F238E27FC236}">
              <a16:creationId xmlns:a16="http://schemas.microsoft.com/office/drawing/2014/main" id="{C3D6E925-EA88-4347-9F22-91A2B6BA4474}"/>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11" name="AutoShape 2">
          <a:extLst>
            <a:ext uri="{FF2B5EF4-FFF2-40B4-BE49-F238E27FC236}">
              <a16:creationId xmlns:a16="http://schemas.microsoft.com/office/drawing/2014/main" id="{35C98498-241F-E442-996E-43CFB76AEC07}"/>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12" name="AutoShape 2">
          <a:extLst>
            <a:ext uri="{FF2B5EF4-FFF2-40B4-BE49-F238E27FC236}">
              <a16:creationId xmlns:a16="http://schemas.microsoft.com/office/drawing/2014/main" id="{54852680-52F9-374C-B97C-BC550DAF5134}"/>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13" name="AutoShape 2">
          <a:extLst>
            <a:ext uri="{FF2B5EF4-FFF2-40B4-BE49-F238E27FC236}">
              <a16:creationId xmlns:a16="http://schemas.microsoft.com/office/drawing/2014/main" id="{EA71E156-DD27-C54C-AC81-FB42D32C8B5A}"/>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14" name="AutoShape 2">
          <a:extLst>
            <a:ext uri="{FF2B5EF4-FFF2-40B4-BE49-F238E27FC236}">
              <a16:creationId xmlns:a16="http://schemas.microsoft.com/office/drawing/2014/main" id="{D4AFD7F6-DEC9-5C48-9CD8-353D49F520E7}"/>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15" name="AutoShape 2">
          <a:extLst>
            <a:ext uri="{FF2B5EF4-FFF2-40B4-BE49-F238E27FC236}">
              <a16:creationId xmlns:a16="http://schemas.microsoft.com/office/drawing/2014/main" id="{61112536-2F5F-AA40-A3C4-567039D9BEC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16" name="AutoShape 2">
          <a:extLst>
            <a:ext uri="{FF2B5EF4-FFF2-40B4-BE49-F238E27FC236}">
              <a16:creationId xmlns:a16="http://schemas.microsoft.com/office/drawing/2014/main" id="{56B9CB1E-C2A1-B648-9E22-5A323198DF6C}"/>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17" name="AutoShape 2">
          <a:extLst>
            <a:ext uri="{FF2B5EF4-FFF2-40B4-BE49-F238E27FC236}">
              <a16:creationId xmlns:a16="http://schemas.microsoft.com/office/drawing/2014/main" id="{DA82B0B3-6215-6449-AEF4-B80FD1158C3E}"/>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18" name="AutoShape 2">
          <a:extLst>
            <a:ext uri="{FF2B5EF4-FFF2-40B4-BE49-F238E27FC236}">
              <a16:creationId xmlns:a16="http://schemas.microsoft.com/office/drawing/2014/main" id="{BE20B0E6-8A9B-CC44-8C95-55AFCBF4FA04}"/>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19" name="AutoShape 2">
          <a:extLst>
            <a:ext uri="{FF2B5EF4-FFF2-40B4-BE49-F238E27FC236}">
              <a16:creationId xmlns:a16="http://schemas.microsoft.com/office/drawing/2014/main" id="{99FEC1AF-FA69-214A-8AB0-2D7074344EA4}"/>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20" name="AutoShape 2">
          <a:extLst>
            <a:ext uri="{FF2B5EF4-FFF2-40B4-BE49-F238E27FC236}">
              <a16:creationId xmlns:a16="http://schemas.microsoft.com/office/drawing/2014/main" id="{20504BB8-86FB-664C-8CDF-3A672B0E5D8F}"/>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21" name="AutoShape 2">
          <a:extLst>
            <a:ext uri="{FF2B5EF4-FFF2-40B4-BE49-F238E27FC236}">
              <a16:creationId xmlns:a16="http://schemas.microsoft.com/office/drawing/2014/main" id="{7860ADA4-0E1C-B54C-B7D2-FC73E203C8AE}"/>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22" name="AutoShape 2">
          <a:extLst>
            <a:ext uri="{FF2B5EF4-FFF2-40B4-BE49-F238E27FC236}">
              <a16:creationId xmlns:a16="http://schemas.microsoft.com/office/drawing/2014/main" id="{0DA9680E-557D-F74B-A908-FAB45EF83162}"/>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23" name="AutoShape 2">
          <a:extLst>
            <a:ext uri="{FF2B5EF4-FFF2-40B4-BE49-F238E27FC236}">
              <a16:creationId xmlns:a16="http://schemas.microsoft.com/office/drawing/2014/main" id="{EED5935E-7A4F-2C4B-B0EF-E1E46898C105}"/>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24" name="AutoShape 2">
          <a:extLst>
            <a:ext uri="{FF2B5EF4-FFF2-40B4-BE49-F238E27FC236}">
              <a16:creationId xmlns:a16="http://schemas.microsoft.com/office/drawing/2014/main" id="{17344090-949E-984B-9D93-12E939080757}"/>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25" name="AutoShape 2">
          <a:extLst>
            <a:ext uri="{FF2B5EF4-FFF2-40B4-BE49-F238E27FC236}">
              <a16:creationId xmlns:a16="http://schemas.microsoft.com/office/drawing/2014/main" id="{6F690EE1-F52A-3742-A8A4-CE35404D4B56}"/>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26" name="AutoShape 2">
          <a:extLst>
            <a:ext uri="{FF2B5EF4-FFF2-40B4-BE49-F238E27FC236}">
              <a16:creationId xmlns:a16="http://schemas.microsoft.com/office/drawing/2014/main" id="{47EBFB54-B0A5-7F45-A35B-4281B5A5E118}"/>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27" name="AutoShape 2">
          <a:extLst>
            <a:ext uri="{FF2B5EF4-FFF2-40B4-BE49-F238E27FC236}">
              <a16:creationId xmlns:a16="http://schemas.microsoft.com/office/drawing/2014/main" id="{B4FAB409-C84D-B14F-839E-0864E9A6B125}"/>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28" name="AutoShape 2">
          <a:extLst>
            <a:ext uri="{FF2B5EF4-FFF2-40B4-BE49-F238E27FC236}">
              <a16:creationId xmlns:a16="http://schemas.microsoft.com/office/drawing/2014/main" id="{74786127-F305-7248-8A9D-31142A93A55A}"/>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29" name="AutoShape 2">
          <a:extLst>
            <a:ext uri="{FF2B5EF4-FFF2-40B4-BE49-F238E27FC236}">
              <a16:creationId xmlns:a16="http://schemas.microsoft.com/office/drawing/2014/main" id="{9BBA7BCE-9558-A54D-B457-1E0BC0F917C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30" name="AutoShape 2">
          <a:extLst>
            <a:ext uri="{FF2B5EF4-FFF2-40B4-BE49-F238E27FC236}">
              <a16:creationId xmlns:a16="http://schemas.microsoft.com/office/drawing/2014/main" id="{3F7ADC01-6FAF-D140-A845-BAD1AE9E0FF0}"/>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31" name="AutoShape 2">
          <a:extLst>
            <a:ext uri="{FF2B5EF4-FFF2-40B4-BE49-F238E27FC236}">
              <a16:creationId xmlns:a16="http://schemas.microsoft.com/office/drawing/2014/main" id="{4B2F4E58-3177-8D49-847C-FB28C52CC726}"/>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32" name="AutoShape 2">
          <a:extLst>
            <a:ext uri="{FF2B5EF4-FFF2-40B4-BE49-F238E27FC236}">
              <a16:creationId xmlns:a16="http://schemas.microsoft.com/office/drawing/2014/main" id="{4137CABA-541A-5C4C-A8F6-3B6899D98DE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33" name="AutoShape 2">
          <a:extLst>
            <a:ext uri="{FF2B5EF4-FFF2-40B4-BE49-F238E27FC236}">
              <a16:creationId xmlns:a16="http://schemas.microsoft.com/office/drawing/2014/main" id="{AFDAD96C-B0B8-1F44-A12E-6EFB586A942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34" name="AutoShape 2">
          <a:extLst>
            <a:ext uri="{FF2B5EF4-FFF2-40B4-BE49-F238E27FC236}">
              <a16:creationId xmlns:a16="http://schemas.microsoft.com/office/drawing/2014/main" id="{D51F132A-2F70-6F47-9220-B480C11933DA}"/>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35" name="AutoShape 2">
          <a:extLst>
            <a:ext uri="{FF2B5EF4-FFF2-40B4-BE49-F238E27FC236}">
              <a16:creationId xmlns:a16="http://schemas.microsoft.com/office/drawing/2014/main" id="{E21B42B2-ABBA-F041-A7A8-C3A91EF7BE56}"/>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36" name="AutoShape 2">
          <a:extLst>
            <a:ext uri="{FF2B5EF4-FFF2-40B4-BE49-F238E27FC236}">
              <a16:creationId xmlns:a16="http://schemas.microsoft.com/office/drawing/2014/main" id="{3BC4E38E-8349-FA4C-A9D7-52E77ABACBDB}"/>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37" name="AutoShape 2">
          <a:extLst>
            <a:ext uri="{FF2B5EF4-FFF2-40B4-BE49-F238E27FC236}">
              <a16:creationId xmlns:a16="http://schemas.microsoft.com/office/drawing/2014/main" id="{C13ABC86-0A3D-034F-9386-D96CEC08955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38" name="AutoShape 2">
          <a:extLst>
            <a:ext uri="{FF2B5EF4-FFF2-40B4-BE49-F238E27FC236}">
              <a16:creationId xmlns:a16="http://schemas.microsoft.com/office/drawing/2014/main" id="{7237390B-8D5D-C446-8291-7BFDACA17351}"/>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39" name="AutoShape 2">
          <a:extLst>
            <a:ext uri="{FF2B5EF4-FFF2-40B4-BE49-F238E27FC236}">
              <a16:creationId xmlns:a16="http://schemas.microsoft.com/office/drawing/2014/main" id="{AB19260B-E409-184B-BF88-328D8BF4600A}"/>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40" name="AutoShape 2">
          <a:extLst>
            <a:ext uri="{FF2B5EF4-FFF2-40B4-BE49-F238E27FC236}">
              <a16:creationId xmlns:a16="http://schemas.microsoft.com/office/drawing/2014/main" id="{84F198AD-AF2F-BF46-82AF-AF6A3B3673AE}"/>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41" name="AutoShape 2">
          <a:extLst>
            <a:ext uri="{FF2B5EF4-FFF2-40B4-BE49-F238E27FC236}">
              <a16:creationId xmlns:a16="http://schemas.microsoft.com/office/drawing/2014/main" id="{34BE6D02-DF43-5241-83AB-EE5A89561D4B}"/>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42" name="AutoShape 2">
          <a:extLst>
            <a:ext uri="{FF2B5EF4-FFF2-40B4-BE49-F238E27FC236}">
              <a16:creationId xmlns:a16="http://schemas.microsoft.com/office/drawing/2014/main" id="{A0512AD3-998D-6E48-94CA-F70167B7EBE7}"/>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43" name="AutoShape 2">
          <a:extLst>
            <a:ext uri="{FF2B5EF4-FFF2-40B4-BE49-F238E27FC236}">
              <a16:creationId xmlns:a16="http://schemas.microsoft.com/office/drawing/2014/main" id="{ABF8424E-6AA3-C746-BDAE-FE4DC0CCC3C1}"/>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44" name="AutoShape 2">
          <a:extLst>
            <a:ext uri="{FF2B5EF4-FFF2-40B4-BE49-F238E27FC236}">
              <a16:creationId xmlns:a16="http://schemas.microsoft.com/office/drawing/2014/main" id="{C2B4A1F8-3D56-F64F-A9E5-512ADF753C96}"/>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45" name="AutoShape 2">
          <a:extLst>
            <a:ext uri="{FF2B5EF4-FFF2-40B4-BE49-F238E27FC236}">
              <a16:creationId xmlns:a16="http://schemas.microsoft.com/office/drawing/2014/main" id="{E3E403A3-73DB-1D49-BD60-093FC95588AC}"/>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46" name="AutoShape 2">
          <a:extLst>
            <a:ext uri="{FF2B5EF4-FFF2-40B4-BE49-F238E27FC236}">
              <a16:creationId xmlns:a16="http://schemas.microsoft.com/office/drawing/2014/main" id="{B2DC0454-DA2E-5D46-BB77-CEAE9635C2A5}"/>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47" name="AutoShape 2">
          <a:extLst>
            <a:ext uri="{FF2B5EF4-FFF2-40B4-BE49-F238E27FC236}">
              <a16:creationId xmlns:a16="http://schemas.microsoft.com/office/drawing/2014/main" id="{F8FE9E85-EDA6-C14B-9975-71199FDC9162}"/>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48" name="AutoShape 2">
          <a:extLst>
            <a:ext uri="{FF2B5EF4-FFF2-40B4-BE49-F238E27FC236}">
              <a16:creationId xmlns:a16="http://schemas.microsoft.com/office/drawing/2014/main" id="{B44C278A-5E79-524E-B3CC-02C7C8958233}"/>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49" name="AutoShape 2">
          <a:extLst>
            <a:ext uri="{FF2B5EF4-FFF2-40B4-BE49-F238E27FC236}">
              <a16:creationId xmlns:a16="http://schemas.microsoft.com/office/drawing/2014/main" id="{C4ECC517-2D11-224C-A89E-B87296546D21}"/>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50" name="AutoShape 2">
          <a:extLst>
            <a:ext uri="{FF2B5EF4-FFF2-40B4-BE49-F238E27FC236}">
              <a16:creationId xmlns:a16="http://schemas.microsoft.com/office/drawing/2014/main" id="{27AD25D1-E40F-AB49-BFCE-786551C1EB6B}"/>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51" name="AutoShape 2">
          <a:extLst>
            <a:ext uri="{FF2B5EF4-FFF2-40B4-BE49-F238E27FC236}">
              <a16:creationId xmlns:a16="http://schemas.microsoft.com/office/drawing/2014/main" id="{BA078013-12DC-9149-BEC9-9DC2675D94ED}"/>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52" name="AutoShape 2">
          <a:extLst>
            <a:ext uri="{FF2B5EF4-FFF2-40B4-BE49-F238E27FC236}">
              <a16:creationId xmlns:a16="http://schemas.microsoft.com/office/drawing/2014/main" id="{621632BF-D6AE-AF4E-BBB9-4C9648AD4B0C}"/>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53" name="AutoShape 2">
          <a:extLst>
            <a:ext uri="{FF2B5EF4-FFF2-40B4-BE49-F238E27FC236}">
              <a16:creationId xmlns:a16="http://schemas.microsoft.com/office/drawing/2014/main" id="{99A94F4E-CF4F-3D40-A1CA-8B425BEFD048}"/>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154" name="AutoShape 2">
          <a:extLst>
            <a:ext uri="{FF2B5EF4-FFF2-40B4-BE49-F238E27FC236}">
              <a16:creationId xmlns:a16="http://schemas.microsoft.com/office/drawing/2014/main" id="{3D35B09F-F141-964D-AE86-CFB77204ED8C}"/>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55" name="AutoShape 2">
          <a:extLst>
            <a:ext uri="{FF2B5EF4-FFF2-40B4-BE49-F238E27FC236}">
              <a16:creationId xmlns:a16="http://schemas.microsoft.com/office/drawing/2014/main" id="{79B4F053-8592-F94F-802A-08ED2056A69C}"/>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156" name="AutoShape 2">
          <a:extLst>
            <a:ext uri="{FF2B5EF4-FFF2-40B4-BE49-F238E27FC236}">
              <a16:creationId xmlns:a16="http://schemas.microsoft.com/office/drawing/2014/main" id="{8119CECB-3E42-A641-8F19-44733CBF65AC}"/>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157" name="AutoShape 2">
          <a:extLst>
            <a:ext uri="{FF2B5EF4-FFF2-40B4-BE49-F238E27FC236}">
              <a16:creationId xmlns:a16="http://schemas.microsoft.com/office/drawing/2014/main" id="{43F7B630-8F3E-C043-8AA9-CF347CB50E7C}"/>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158" name="AutoShape 2">
          <a:extLst>
            <a:ext uri="{FF2B5EF4-FFF2-40B4-BE49-F238E27FC236}">
              <a16:creationId xmlns:a16="http://schemas.microsoft.com/office/drawing/2014/main" id="{FEACA37D-A995-9142-8E2D-6D973926D872}"/>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59" name="AutoShape 2">
          <a:extLst>
            <a:ext uri="{FF2B5EF4-FFF2-40B4-BE49-F238E27FC236}">
              <a16:creationId xmlns:a16="http://schemas.microsoft.com/office/drawing/2014/main" id="{68060CA3-B57E-0E43-8CE2-D521FDD0AA6A}"/>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160" name="AutoShape 2">
          <a:extLst>
            <a:ext uri="{FF2B5EF4-FFF2-40B4-BE49-F238E27FC236}">
              <a16:creationId xmlns:a16="http://schemas.microsoft.com/office/drawing/2014/main" id="{4B1224E8-EDA7-754D-854B-2B2B24C78909}"/>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161" name="AutoShape 2">
          <a:extLst>
            <a:ext uri="{FF2B5EF4-FFF2-40B4-BE49-F238E27FC236}">
              <a16:creationId xmlns:a16="http://schemas.microsoft.com/office/drawing/2014/main" id="{9DC63779-D9AF-5B42-8EFF-AD2629989560}"/>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62" name="AutoShape 2">
          <a:extLst>
            <a:ext uri="{FF2B5EF4-FFF2-40B4-BE49-F238E27FC236}">
              <a16:creationId xmlns:a16="http://schemas.microsoft.com/office/drawing/2014/main" id="{DE0AE878-F7A6-6E49-9C0C-AE1FB9767C8B}"/>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63" name="AutoShape 2">
          <a:extLst>
            <a:ext uri="{FF2B5EF4-FFF2-40B4-BE49-F238E27FC236}">
              <a16:creationId xmlns:a16="http://schemas.microsoft.com/office/drawing/2014/main" id="{2CBC9669-0FF7-D646-89B5-4AF75BE32112}"/>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164" name="AutoShape 2">
          <a:extLst>
            <a:ext uri="{FF2B5EF4-FFF2-40B4-BE49-F238E27FC236}">
              <a16:creationId xmlns:a16="http://schemas.microsoft.com/office/drawing/2014/main" id="{E3C61462-9575-244F-9A79-4AA611362BC9}"/>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165" name="AutoShape 2">
          <a:extLst>
            <a:ext uri="{FF2B5EF4-FFF2-40B4-BE49-F238E27FC236}">
              <a16:creationId xmlns:a16="http://schemas.microsoft.com/office/drawing/2014/main" id="{9E84DAB0-A039-D240-A9CE-E4A2EF51E80C}"/>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166" name="AutoShape 2">
          <a:extLst>
            <a:ext uri="{FF2B5EF4-FFF2-40B4-BE49-F238E27FC236}">
              <a16:creationId xmlns:a16="http://schemas.microsoft.com/office/drawing/2014/main" id="{1C0F0EE4-61DC-ED45-9E77-89E1B3178DC3}"/>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67" name="AutoShape 2">
          <a:extLst>
            <a:ext uri="{FF2B5EF4-FFF2-40B4-BE49-F238E27FC236}">
              <a16:creationId xmlns:a16="http://schemas.microsoft.com/office/drawing/2014/main" id="{254098E0-1582-3940-9C51-34343C766874}"/>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168" name="AutoShape 2">
          <a:extLst>
            <a:ext uri="{FF2B5EF4-FFF2-40B4-BE49-F238E27FC236}">
              <a16:creationId xmlns:a16="http://schemas.microsoft.com/office/drawing/2014/main" id="{0781077D-CEBB-B243-9946-110AD92607B9}"/>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169" name="AutoShape 2">
          <a:extLst>
            <a:ext uri="{FF2B5EF4-FFF2-40B4-BE49-F238E27FC236}">
              <a16:creationId xmlns:a16="http://schemas.microsoft.com/office/drawing/2014/main" id="{DDA9ECDB-90E8-2040-B101-BD8D94C00C14}"/>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70" name="AutoShape 2">
          <a:extLst>
            <a:ext uri="{FF2B5EF4-FFF2-40B4-BE49-F238E27FC236}">
              <a16:creationId xmlns:a16="http://schemas.microsoft.com/office/drawing/2014/main" id="{75AAF734-A4C1-3046-9AB9-21895240757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71" name="AutoShape 2">
          <a:extLst>
            <a:ext uri="{FF2B5EF4-FFF2-40B4-BE49-F238E27FC236}">
              <a16:creationId xmlns:a16="http://schemas.microsoft.com/office/drawing/2014/main" id="{AB837E4E-0A47-7443-9B62-C1816879E52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72" name="AutoShape 2">
          <a:extLst>
            <a:ext uri="{FF2B5EF4-FFF2-40B4-BE49-F238E27FC236}">
              <a16:creationId xmlns:a16="http://schemas.microsoft.com/office/drawing/2014/main" id="{7DD1E970-5A03-0B4B-86BB-A6BB87FB9F5A}"/>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73" name="AutoShape 2">
          <a:extLst>
            <a:ext uri="{FF2B5EF4-FFF2-40B4-BE49-F238E27FC236}">
              <a16:creationId xmlns:a16="http://schemas.microsoft.com/office/drawing/2014/main" id="{B5AAE5D8-C22F-5C4E-8651-BA481EC57C9D}"/>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74" name="AutoShape 2">
          <a:extLst>
            <a:ext uri="{FF2B5EF4-FFF2-40B4-BE49-F238E27FC236}">
              <a16:creationId xmlns:a16="http://schemas.microsoft.com/office/drawing/2014/main" id="{2881D7D0-2493-BA4B-BBA5-9BB50034FB43}"/>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75" name="AutoShape 2">
          <a:extLst>
            <a:ext uri="{FF2B5EF4-FFF2-40B4-BE49-F238E27FC236}">
              <a16:creationId xmlns:a16="http://schemas.microsoft.com/office/drawing/2014/main" id="{F40998FD-9DA6-964B-A992-59986FCF1A54}"/>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76" name="AutoShape 2">
          <a:extLst>
            <a:ext uri="{FF2B5EF4-FFF2-40B4-BE49-F238E27FC236}">
              <a16:creationId xmlns:a16="http://schemas.microsoft.com/office/drawing/2014/main" id="{83B70CF5-79F9-7641-93F1-5B7B8105BB43}"/>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77" name="AutoShape 2">
          <a:extLst>
            <a:ext uri="{FF2B5EF4-FFF2-40B4-BE49-F238E27FC236}">
              <a16:creationId xmlns:a16="http://schemas.microsoft.com/office/drawing/2014/main" id="{C4088C0C-39BE-BA4D-97DC-F387977805C1}"/>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78" name="AutoShape 2">
          <a:extLst>
            <a:ext uri="{FF2B5EF4-FFF2-40B4-BE49-F238E27FC236}">
              <a16:creationId xmlns:a16="http://schemas.microsoft.com/office/drawing/2014/main" id="{EB7D0DC2-007D-B246-8383-BB849743851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79" name="AutoShape 2">
          <a:extLst>
            <a:ext uri="{FF2B5EF4-FFF2-40B4-BE49-F238E27FC236}">
              <a16:creationId xmlns:a16="http://schemas.microsoft.com/office/drawing/2014/main" id="{4D0DA241-A192-B549-894D-6EDC7548525B}"/>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80" name="AutoShape 2">
          <a:extLst>
            <a:ext uri="{FF2B5EF4-FFF2-40B4-BE49-F238E27FC236}">
              <a16:creationId xmlns:a16="http://schemas.microsoft.com/office/drawing/2014/main" id="{365CF127-EA55-8740-B2D8-9586802132DB}"/>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81" name="AutoShape 2">
          <a:extLst>
            <a:ext uri="{FF2B5EF4-FFF2-40B4-BE49-F238E27FC236}">
              <a16:creationId xmlns:a16="http://schemas.microsoft.com/office/drawing/2014/main" id="{1E028D94-17A1-B84D-822C-AF09DF4CFE74}"/>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82" name="AutoShape 2">
          <a:extLst>
            <a:ext uri="{FF2B5EF4-FFF2-40B4-BE49-F238E27FC236}">
              <a16:creationId xmlns:a16="http://schemas.microsoft.com/office/drawing/2014/main" id="{A0232764-59E1-524E-9103-EF534B6765A0}"/>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83" name="AutoShape 2">
          <a:extLst>
            <a:ext uri="{FF2B5EF4-FFF2-40B4-BE49-F238E27FC236}">
              <a16:creationId xmlns:a16="http://schemas.microsoft.com/office/drawing/2014/main" id="{6AE675A5-3035-6C43-99C0-ADCD062A6C4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84" name="AutoShape 2">
          <a:extLst>
            <a:ext uri="{FF2B5EF4-FFF2-40B4-BE49-F238E27FC236}">
              <a16:creationId xmlns:a16="http://schemas.microsoft.com/office/drawing/2014/main" id="{1C9B65B9-16EC-8645-9667-5E263D0D205C}"/>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85" name="AutoShape 2">
          <a:extLst>
            <a:ext uri="{FF2B5EF4-FFF2-40B4-BE49-F238E27FC236}">
              <a16:creationId xmlns:a16="http://schemas.microsoft.com/office/drawing/2014/main" id="{3F143D3D-1B43-C745-A613-8B19061E57A2}"/>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86" name="AutoShape 2">
          <a:extLst>
            <a:ext uri="{FF2B5EF4-FFF2-40B4-BE49-F238E27FC236}">
              <a16:creationId xmlns:a16="http://schemas.microsoft.com/office/drawing/2014/main" id="{47916CDB-6616-C341-9DC0-B1D2C045F2BE}"/>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87" name="AutoShape 2">
          <a:extLst>
            <a:ext uri="{FF2B5EF4-FFF2-40B4-BE49-F238E27FC236}">
              <a16:creationId xmlns:a16="http://schemas.microsoft.com/office/drawing/2014/main" id="{86E1F2BA-2F63-7042-A393-0AC2551651FC}"/>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88" name="AutoShape 2">
          <a:extLst>
            <a:ext uri="{FF2B5EF4-FFF2-40B4-BE49-F238E27FC236}">
              <a16:creationId xmlns:a16="http://schemas.microsoft.com/office/drawing/2014/main" id="{C21F4A66-FBB9-1E44-837F-F2E3BAD9D8A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89" name="AutoShape 2">
          <a:extLst>
            <a:ext uri="{FF2B5EF4-FFF2-40B4-BE49-F238E27FC236}">
              <a16:creationId xmlns:a16="http://schemas.microsoft.com/office/drawing/2014/main" id="{07185141-E26D-C940-B806-5D674ECCC254}"/>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90" name="AutoShape 2">
          <a:extLst>
            <a:ext uri="{FF2B5EF4-FFF2-40B4-BE49-F238E27FC236}">
              <a16:creationId xmlns:a16="http://schemas.microsoft.com/office/drawing/2014/main" id="{3817745E-3354-2C4E-BCE5-8AD6580F73EA}"/>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91" name="AutoShape 2">
          <a:extLst>
            <a:ext uri="{FF2B5EF4-FFF2-40B4-BE49-F238E27FC236}">
              <a16:creationId xmlns:a16="http://schemas.microsoft.com/office/drawing/2014/main" id="{8161A342-3995-564A-8C57-5BF508572E0E}"/>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92" name="AutoShape 2">
          <a:extLst>
            <a:ext uri="{FF2B5EF4-FFF2-40B4-BE49-F238E27FC236}">
              <a16:creationId xmlns:a16="http://schemas.microsoft.com/office/drawing/2014/main" id="{DCE16EB4-6AC8-DC4C-8D0B-9178ED86C87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93" name="AutoShape 2">
          <a:extLst>
            <a:ext uri="{FF2B5EF4-FFF2-40B4-BE49-F238E27FC236}">
              <a16:creationId xmlns:a16="http://schemas.microsoft.com/office/drawing/2014/main" id="{38CE6259-A034-234C-B408-6ED8D733374A}"/>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94" name="AutoShape 2">
          <a:extLst>
            <a:ext uri="{FF2B5EF4-FFF2-40B4-BE49-F238E27FC236}">
              <a16:creationId xmlns:a16="http://schemas.microsoft.com/office/drawing/2014/main" id="{AF3E6743-C83E-CC4C-AC8D-8224872DDD11}"/>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95" name="AutoShape 2">
          <a:extLst>
            <a:ext uri="{FF2B5EF4-FFF2-40B4-BE49-F238E27FC236}">
              <a16:creationId xmlns:a16="http://schemas.microsoft.com/office/drawing/2014/main" id="{F2DA8799-34EE-D24F-9059-BD4DC2BCD758}"/>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96" name="AutoShape 2">
          <a:extLst>
            <a:ext uri="{FF2B5EF4-FFF2-40B4-BE49-F238E27FC236}">
              <a16:creationId xmlns:a16="http://schemas.microsoft.com/office/drawing/2014/main" id="{04581CC8-58CD-DD42-BB6F-AD54024EAF46}"/>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197" name="AutoShape 2">
          <a:extLst>
            <a:ext uri="{FF2B5EF4-FFF2-40B4-BE49-F238E27FC236}">
              <a16:creationId xmlns:a16="http://schemas.microsoft.com/office/drawing/2014/main" id="{98EB3FC8-476E-6549-B5FA-381A2AC7ECD0}"/>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98" name="AutoShape 2">
          <a:extLst>
            <a:ext uri="{FF2B5EF4-FFF2-40B4-BE49-F238E27FC236}">
              <a16:creationId xmlns:a16="http://schemas.microsoft.com/office/drawing/2014/main" id="{5CEEB1D3-7AD9-2B40-96AF-976627BD4FA0}"/>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199" name="AutoShape 2">
          <a:extLst>
            <a:ext uri="{FF2B5EF4-FFF2-40B4-BE49-F238E27FC236}">
              <a16:creationId xmlns:a16="http://schemas.microsoft.com/office/drawing/2014/main" id="{1FA6D97E-DA34-314E-BCCE-5A93BD0C9D00}"/>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00" name="AutoShape 2">
          <a:extLst>
            <a:ext uri="{FF2B5EF4-FFF2-40B4-BE49-F238E27FC236}">
              <a16:creationId xmlns:a16="http://schemas.microsoft.com/office/drawing/2014/main" id="{C31AA907-B1BF-474D-9A00-7265A042F7E8}"/>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01" name="AutoShape 2">
          <a:extLst>
            <a:ext uri="{FF2B5EF4-FFF2-40B4-BE49-F238E27FC236}">
              <a16:creationId xmlns:a16="http://schemas.microsoft.com/office/drawing/2014/main" id="{53742365-DA89-CA42-A581-7BF941C75E6A}"/>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02" name="AutoShape 2">
          <a:extLst>
            <a:ext uri="{FF2B5EF4-FFF2-40B4-BE49-F238E27FC236}">
              <a16:creationId xmlns:a16="http://schemas.microsoft.com/office/drawing/2014/main" id="{6E1F69D6-1907-6E4C-AC02-37AAABFF1511}"/>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03" name="AutoShape 2">
          <a:extLst>
            <a:ext uri="{FF2B5EF4-FFF2-40B4-BE49-F238E27FC236}">
              <a16:creationId xmlns:a16="http://schemas.microsoft.com/office/drawing/2014/main" id="{D2BE5298-F880-2248-97E6-A4FD01B8CE63}"/>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04" name="AutoShape 2">
          <a:extLst>
            <a:ext uri="{FF2B5EF4-FFF2-40B4-BE49-F238E27FC236}">
              <a16:creationId xmlns:a16="http://schemas.microsoft.com/office/drawing/2014/main" id="{F24FCA49-31DE-DA47-AF7A-F55D083B0AB7}"/>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05" name="AutoShape 2">
          <a:extLst>
            <a:ext uri="{FF2B5EF4-FFF2-40B4-BE49-F238E27FC236}">
              <a16:creationId xmlns:a16="http://schemas.microsoft.com/office/drawing/2014/main" id="{25444412-E400-0E43-A8D9-9ACF70F74AAB}"/>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06" name="AutoShape 2">
          <a:extLst>
            <a:ext uri="{FF2B5EF4-FFF2-40B4-BE49-F238E27FC236}">
              <a16:creationId xmlns:a16="http://schemas.microsoft.com/office/drawing/2014/main" id="{3FE3F580-49E9-6745-B57C-54E7E9840652}"/>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07" name="AutoShape 2">
          <a:extLst>
            <a:ext uri="{FF2B5EF4-FFF2-40B4-BE49-F238E27FC236}">
              <a16:creationId xmlns:a16="http://schemas.microsoft.com/office/drawing/2014/main" id="{85FE5A91-C43E-B048-99DA-72BAAAC5B30F}"/>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08" name="AutoShape 2">
          <a:extLst>
            <a:ext uri="{FF2B5EF4-FFF2-40B4-BE49-F238E27FC236}">
              <a16:creationId xmlns:a16="http://schemas.microsoft.com/office/drawing/2014/main" id="{EC853758-73DC-3242-8CB8-E34C626F91C7}"/>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09" name="AutoShape 2">
          <a:extLst>
            <a:ext uri="{FF2B5EF4-FFF2-40B4-BE49-F238E27FC236}">
              <a16:creationId xmlns:a16="http://schemas.microsoft.com/office/drawing/2014/main" id="{1BCE82A4-03CF-6740-91A0-C923D19D72A8}"/>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10" name="AutoShape 2">
          <a:extLst>
            <a:ext uri="{FF2B5EF4-FFF2-40B4-BE49-F238E27FC236}">
              <a16:creationId xmlns:a16="http://schemas.microsoft.com/office/drawing/2014/main" id="{26D797BE-BE75-5542-B153-BB1281116CF6}"/>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11" name="AutoShape 2">
          <a:extLst>
            <a:ext uri="{FF2B5EF4-FFF2-40B4-BE49-F238E27FC236}">
              <a16:creationId xmlns:a16="http://schemas.microsoft.com/office/drawing/2014/main" id="{CC9DFFEE-4347-2741-95A0-734387E00EA5}"/>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12" name="AutoShape 2">
          <a:extLst>
            <a:ext uri="{FF2B5EF4-FFF2-40B4-BE49-F238E27FC236}">
              <a16:creationId xmlns:a16="http://schemas.microsoft.com/office/drawing/2014/main" id="{98D7562A-14B1-8C41-8644-3292B4E81831}"/>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13" name="AutoShape 2">
          <a:extLst>
            <a:ext uri="{FF2B5EF4-FFF2-40B4-BE49-F238E27FC236}">
              <a16:creationId xmlns:a16="http://schemas.microsoft.com/office/drawing/2014/main" id="{7161DD62-AFEB-3C4F-A540-5651F2D74F89}"/>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14" name="AutoShape 2">
          <a:extLst>
            <a:ext uri="{FF2B5EF4-FFF2-40B4-BE49-F238E27FC236}">
              <a16:creationId xmlns:a16="http://schemas.microsoft.com/office/drawing/2014/main" id="{B7900A87-954D-AA49-A759-C6B4DE5BF8F1}"/>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15" name="AutoShape 2">
          <a:extLst>
            <a:ext uri="{FF2B5EF4-FFF2-40B4-BE49-F238E27FC236}">
              <a16:creationId xmlns:a16="http://schemas.microsoft.com/office/drawing/2014/main" id="{B60750EC-CE6C-974C-9BD1-B94D1C9E9491}"/>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16" name="AutoShape 2">
          <a:extLst>
            <a:ext uri="{FF2B5EF4-FFF2-40B4-BE49-F238E27FC236}">
              <a16:creationId xmlns:a16="http://schemas.microsoft.com/office/drawing/2014/main" id="{5658CFD4-5AA4-5D46-BC22-59ABD7FC3CA5}"/>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17" name="AutoShape 2">
          <a:extLst>
            <a:ext uri="{FF2B5EF4-FFF2-40B4-BE49-F238E27FC236}">
              <a16:creationId xmlns:a16="http://schemas.microsoft.com/office/drawing/2014/main" id="{575E1164-A619-2448-A5F0-27C4AA1284CC}"/>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18" name="AutoShape 2">
          <a:extLst>
            <a:ext uri="{FF2B5EF4-FFF2-40B4-BE49-F238E27FC236}">
              <a16:creationId xmlns:a16="http://schemas.microsoft.com/office/drawing/2014/main" id="{D93C25CE-BD1D-3440-ABA3-0C4759B63210}"/>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19" name="AutoShape 2">
          <a:extLst>
            <a:ext uri="{FF2B5EF4-FFF2-40B4-BE49-F238E27FC236}">
              <a16:creationId xmlns:a16="http://schemas.microsoft.com/office/drawing/2014/main" id="{0588A95D-B692-BF42-B100-43C05C006BBC}"/>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220" name="AutoShape 2">
          <a:extLst>
            <a:ext uri="{FF2B5EF4-FFF2-40B4-BE49-F238E27FC236}">
              <a16:creationId xmlns:a16="http://schemas.microsoft.com/office/drawing/2014/main" id="{C478F6A6-4908-0B46-87D6-D586A1A72311}"/>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221" name="AutoShape 2">
          <a:extLst>
            <a:ext uri="{FF2B5EF4-FFF2-40B4-BE49-F238E27FC236}">
              <a16:creationId xmlns:a16="http://schemas.microsoft.com/office/drawing/2014/main" id="{4E05E0AF-F0D0-AF4A-842C-E6DEAE679A77}"/>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22" name="AutoShape 2">
          <a:extLst>
            <a:ext uri="{FF2B5EF4-FFF2-40B4-BE49-F238E27FC236}">
              <a16:creationId xmlns:a16="http://schemas.microsoft.com/office/drawing/2014/main" id="{76F03780-0800-664D-A338-D5D38137367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23" name="AutoShape 2">
          <a:extLst>
            <a:ext uri="{FF2B5EF4-FFF2-40B4-BE49-F238E27FC236}">
              <a16:creationId xmlns:a16="http://schemas.microsoft.com/office/drawing/2014/main" id="{3F55308C-E73F-8246-89A2-2128824AE9E1}"/>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24" name="AutoShape 2">
          <a:extLst>
            <a:ext uri="{FF2B5EF4-FFF2-40B4-BE49-F238E27FC236}">
              <a16:creationId xmlns:a16="http://schemas.microsoft.com/office/drawing/2014/main" id="{C6882338-234F-6B42-9CA4-BB5297F146B7}"/>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25" name="AutoShape 2">
          <a:extLst>
            <a:ext uri="{FF2B5EF4-FFF2-40B4-BE49-F238E27FC236}">
              <a16:creationId xmlns:a16="http://schemas.microsoft.com/office/drawing/2014/main" id="{79DAD711-1F2A-704B-8274-822EE096341E}"/>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26" name="AutoShape 2">
          <a:extLst>
            <a:ext uri="{FF2B5EF4-FFF2-40B4-BE49-F238E27FC236}">
              <a16:creationId xmlns:a16="http://schemas.microsoft.com/office/drawing/2014/main" id="{797F9727-6431-C34C-9CB5-602EDFA8CAB8}"/>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27" name="AutoShape 2">
          <a:extLst>
            <a:ext uri="{FF2B5EF4-FFF2-40B4-BE49-F238E27FC236}">
              <a16:creationId xmlns:a16="http://schemas.microsoft.com/office/drawing/2014/main" id="{75ED125F-C12D-874E-BA97-6BBF28E42839}"/>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228" name="AutoShape 2">
          <a:extLst>
            <a:ext uri="{FF2B5EF4-FFF2-40B4-BE49-F238E27FC236}">
              <a16:creationId xmlns:a16="http://schemas.microsoft.com/office/drawing/2014/main" id="{B565475F-B11D-5740-A624-785BB03FA1A6}"/>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229" name="AutoShape 2">
          <a:extLst>
            <a:ext uri="{FF2B5EF4-FFF2-40B4-BE49-F238E27FC236}">
              <a16:creationId xmlns:a16="http://schemas.microsoft.com/office/drawing/2014/main" id="{B87103A0-31DD-2F49-A512-B8616E070EE2}"/>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30" name="AutoShape 2">
          <a:extLst>
            <a:ext uri="{FF2B5EF4-FFF2-40B4-BE49-F238E27FC236}">
              <a16:creationId xmlns:a16="http://schemas.microsoft.com/office/drawing/2014/main" id="{40497B27-8457-9043-96C6-610E9771501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31" name="AutoShape 2">
          <a:extLst>
            <a:ext uri="{FF2B5EF4-FFF2-40B4-BE49-F238E27FC236}">
              <a16:creationId xmlns:a16="http://schemas.microsoft.com/office/drawing/2014/main" id="{1CF0EA83-0198-4943-88A8-E375773CD6A2}"/>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32" name="AutoShape 2">
          <a:extLst>
            <a:ext uri="{FF2B5EF4-FFF2-40B4-BE49-F238E27FC236}">
              <a16:creationId xmlns:a16="http://schemas.microsoft.com/office/drawing/2014/main" id="{CA9372DA-EC9D-A545-9470-271C343791C1}"/>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33" name="AutoShape 2">
          <a:extLst>
            <a:ext uri="{FF2B5EF4-FFF2-40B4-BE49-F238E27FC236}">
              <a16:creationId xmlns:a16="http://schemas.microsoft.com/office/drawing/2014/main" id="{4AB14D7D-A708-6C4F-A8B1-9D400422725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34" name="AutoShape 2">
          <a:extLst>
            <a:ext uri="{FF2B5EF4-FFF2-40B4-BE49-F238E27FC236}">
              <a16:creationId xmlns:a16="http://schemas.microsoft.com/office/drawing/2014/main" id="{1124F988-26CF-4942-B83A-89EF44663FBF}"/>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35" name="AutoShape 2">
          <a:extLst>
            <a:ext uri="{FF2B5EF4-FFF2-40B4-BE49-F238E27FC236}">
              <a16:creationId xmlns:a16="http://schemas.microsoft.com/office/drawing/2014/main" id="{EB57B3A7-EFD9-804A-89F9-5A504DACF4F5}"/>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36" name="AutoShape 2">
          <a:extLst>
            <a:ext uri="{FF2B5EF4-FFF2-40B4-BE49-F238E27FC236}">
              <a16:creationId xmlns:a16="http://schemas.microsoft.com/office/drawing/2014/main" id="{ECC5AFAC-2526-7343-95ED-9DBA89CA714F}"/>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37" name="AutoShape 2">
          <a:extLst>
            <a:ext uri="{FF2B5EF4-FFF2-40B4-BE49-F238E27FC236}">
              <a16:creationId xmlns:a16="http://schemas.microsoft.com/office/drawing/2014/main" id="{E86ACE28-8246-FE48-B0A4-37B31A6B5007}"/>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38" name="AutoShape 2">
          <a:extLst>
            <a:ext uri="{FF2B5EF4-FFF2-40B4-BE49-F238E27FC236}">
              <a16:creationId xmlns:a16="http://schemas.microsoft.com/office/drawing/2014/main" id="{F89DBB90-295D-C248-8C29-AF9A0ACE1A0A}"/>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39" name="AutoShape 2">
          <a:extLst>
            <a:ext uri="{FF2B5EF4-FFF2-40B4-BE49-F238E27FC236}">
              <a16:creationId xmlns:a16="http://schemas.microsoft.com/office/drawing/2014/main" id="{AB94DC5A-A10D-4B4F-BA3B-AFFFC90C30C4}"/>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40" name="AutoShape 2">
          <a:extLst>
            <a:ext uri="{FF2B5EF4-FFF2-40B4-BE49-F238E27FC236}">
              <a16:creationId xmlns:a16="http://schemas.microsoft.com/office/drawing/2014/main" id="{2D23DEBB-A51C-8141-9B56-F49A5CE569B9}"/>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41" name="AutoShape 2">
          <a:extLst>
            <a:ext uri="{FF2B5EF4-FFF2-40B4-BE49-F238E27FC236}">
              <a16:creationId xmlns:a16="http://schemas.microsoft.com/office/drawing/2014/main" id="{5CAA062E-38E9-224E-94CE-9F251CC9A2EC}"/>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42" name="AutoShape 2">
          <a:extLst>
            <a:ext uri="{FF2B5EF4-FFF2-40B4-BE49-F238E27FC236}">
              <a16:creationId xmlns:a16="http://schemas.microsoft.com/office/drawing/2014/main" id="{1FF4A8FE-856C-5047-8DE5-07804B9F85A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43" name="AutoShape 2">
          <a:extLst>
            <a:ext uri="{FF2B5EF4-FFF2-40B4-BE49-F238E27FC236}">
              <a16:creationId xmlns:a16="http://schemas.microsoft.com/office/drawing/2014/main" id="{B21F8763-B717-414C-9FDA-60FE4480D396}"/>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44" name="AutoShape 2">
          <a:extLst>
            <a:ext uri="{FF2B5EF4-FFF2-40B4-BE49-F238E27FC236}">
              <a16:creationId xmlns:a16="http://schemas.microsoft.com/office/drawing/2014/main" id="{0D4FC761-2A4A-E84C-9143-17DC8171D81C}"/>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45" name="AutoShape 2">
          <a:extLst>
            <a:ext uri="{FF2B5EF4-FFF2-40B4-BE49-F238E27FC236}">
              <a16:creationId xmlns:a16="http://schemas.microsoft.com/office/drawing/2014/main" id="{CD1D1E44-3237-C94C-9083-0C5EABF52777}"/>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46" name="AutoShape 2">
          <a:extLst>
            <a:ext uri="{FF2B5EF4-FFF2-40B4-BE49-F238E27FC236}">
              <a16:creationId xmlns:a16="http://schemas.microsoft.com/office/drawing/2014/main" id="{3501B067-9EA3-C74B-B6C5-6260D11A9A4E}"/>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47" name="AutoShape 2">
          <a:extLst>
            <a:ext uri="{FF2B5EF4-FFF2-40B4-BE49-F238E27FC236}">
              <a16:creationId xmlns:a16="http://schemas.microsoft.com/office/drawing/2014/main" id="{D4CB88DE-2EF9-C14A-8C2C-90EFD6144000}"/>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48" name="AutoShape 2">
          <a:extLst>
            <a:ext uri="{FF2B5EF4-FFF2-40B4-BE49-F238E27FC236}">
              <a16:creationId xmlns:a16="http://schemas.microsoft.com/office/drawing/2014/main" id="{D68EF092-670F-C049-AE8A-04D8CFF5F0DD}"/>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49" name="AutoShape 2">
          <a:extLst>
            <a:ext uri="{FF2B5EF4-FFF2-40B4-BE49-F238E27FC236}">
              <a16:creationId xmlns:a16="http://schemas.microsoft.com/office/drawing/2014/main" id="{26D3AF6F-E583-1540-9D2D-D3B93E9CF471}"/>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50" name="AutoShape 2">
          <a:extLst>
            <a:ext uri="{FF2B5EF4-FFF2-40B4-BE49-F238E27FC236}">
              <a16:creationId xmlns:a16="http://schemas.microsoft.com/office/drawing/2014/main" id="{6788A751-185A-EC4A-AFEB-FFAD4352ECB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51" name="AutoShape 2">
          <a:extLst>
            <a:ext uri="{FF2B5EF4-FFF2-40B4-BE49-F238E27FC236}">
              <a16:creationId xmlns:a16="http://schemas.microsoft.com/office/drawing/2014/main" id="{E46DB3CD-DCE7-7241-A46E-13592D7A986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52" name="AutoShape 2">
          <a:extLst>
            <a:ext uri="{FF2B5EF4-FFF2-40B4-BE49-F238E27FC236}">
              <a16:creationId xmlns:a16="http://schemas.microsoft.com/office/drawing/2014/main" id="{BA6ED576-C5A3-DB43-952D-7E444A9B9610}"/>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53" name="AutoShape 2">
          <a:extLst>
            <a:ext uri="{FF2B5EF4-FFF2-40B4-BE49-F238E27FC236}">
              <a16:creationId xmlns:a16="http://schemas.microsoft.com/office/drawing/2014/main" id="{940690C8-492D-0942-8492-09DDB241C022}"/>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54" name="AutoShape 2">
          <a:extLst>
            <a:ext uri="{FF2B5EF4-FFF2-40B4-BE49-F238E27FC236}">
              <a16:creationId xmlns:a16="http://schemas.microsoft.com/office/drawing/2014/main" id="{EFD9E82E-836F-2044-B73A-0E5124AE7C3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55" name="AutoShape 2">
          <a:extLst>
            <a:ext uri="{FF2B5EF4-FFF2-40B4-BE49-F238E27FC236}">
              <a16:creationId xmlns:a16="http://schemas.microsoft.com/office/drawing/2014/main" id="{53729D33-608F-9044-BBAB-BA9E3A04389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56" name="AutoShape 2">
          <a:extLst>
            <a:ext uri="{FF2B5EF4-FFF2-40B4-BE49-F238E27FC236}">
              <a16:creationId xmlns:a16="http://schemas.microsoft.com/office/drawing/2014/main" id="{79B832A6-C494-204A-B6A0-531893C12E76}"/>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57" name="AutoShape 2">
          <a:extLst>
            <a:ext uri="{FF2B5EF4-FFF2-40B4-BE49-F238E27FC236}">
              <a16:creationId xmlns:a16="http://schemas.microsoft.com/office/drawing/2014/main" id="{143E0946-9BEE-FD41-95B5-E365E9BF85A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58" name="AutoShape 2">
          <a:extLst>
            <a:ext uri="{FF2B5EF4-FFF2-40B4-BE49-F238E27FC236}">
              <a16:creationId xmlns:a16="http://schemas.microsoft.com/office/drawing/2014/main" id="{B0D4851E-467F-4F42-A1B7-E8B9A60C4124}"/>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59" name="AutoShape 2">
          <a:extLst>
            <a:ext uri="{FF2B5EF4-FFF2-40B4-BE49-F238E27FC236}">
              <a16:creationId xmlns:a16="http://schemas.microsoft.com/office/drawing/2014/main" id="{1A0AA8F0-C0C4-0F4E-B946-4C3B980A9F18}"/>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60" name="AutoShape 2">
          <a:extLst>
            <a:ext uri="{FF2B5EF4-FFF2-40B4-BE49-F238E27FC236}">
              <a16:creationId xmlns:a16="http://schemas.microsoft.com/office/drawing/2014/main" id="{B1A90A1D-2FCB-D04B-AF57-89534BFA67A4}"/>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61" name="AutoShape 2">
          <a:extLst>
            <a:ext uri="{FF2B5EF4-FFF2-40B4-BE49-F238E27FC236}">
              <a16:creationId xmlns:a16="http://schemas.microsoft.com/office/drawing/2014/main" id="{42C3F96A-D42F-7F4A-B9AA-EF23799B72E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62" name="AutoShape 2">
          <a:extLst>
            <a:ext uri="{FF2B5EF4-FFF2-40B4-BE49-F238E27FC236}">
              <a16:creationId xmlns:a16="http://schemas.microsoft.com/office/drawing/2014/main" id="{85ECA870-51BB-1340-B939-D83F889DF0F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63" name="AutoShape 2">
          <a:extLst>
            <a:ext uri="{FF2B5EF4-FFF2-40B4-BE49-F238E27FC236}">
              <a16:creationId xmlns:a16="http://schemas.microsoft.com/office/drawing/2014/main" id="{92C2134F-CCDF-0141-A9AB-081365C18172}"/>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64" name="AutoShape 2">
          <a:extLst>
            <a:ext uri="{FF2B5EF4-FFF2-40B4-BE49-F238E27FC236}">
              <a16:creationId xmlns:a16="http://schemas.microsoft.com/office/drawing/2014/main" id="{DE6F67EB-5C4B-2B43-8610-F8A4D973EF87}"/>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65" name="AutoShape 2">
          <a:extLst>
            <a:ext uri="{FF2B5EF4-FFF2-40B4-BE49-F238E27FC236}">
              <a16:creationId xmlns:a16="http://schemas.microsoft.com/office/drawing/2014/main" id="{22DD3539-8636-A944-AE34-92934637796C}"/>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66" name="AutoShape 2">
          <a:extLst>
            <a:ext uri="{FF2B5EF4-FFF2-40B4-BE49-F238E27FC236}">
              <a16:creationId xmlns:a16="http://schemas.microsoft.com/office/drawing/2014/main" id="{EE010723-3B57-374A-97FF-E9851FA42CEA}"/>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67" name="AutoShape 2">
          <a:extLst>
            <a:ext uri="{FF2B5EF4-FFF2-40B4-BE49-F238E27FC236}">
              <a16:creationId xmlns:a16="http://schemas.microsoft.com/office/drawing/2014/main" id="{A1E73B32-0F7A-FE43-A71C-38BA82A41014}"/>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68" name="AutoShape 2">
          <a:extLst>
            <a:ext uri="{FF2B5EF4-FFF2-40B4-BE49-F238E27FC236}">
              <a16:creationId xmlns:a16="http://schemas.microsoft.com/office/drawing/2014/main" id="{98A70075-1641-B04B-B3DF-5CC356BFBA9F}"/>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69" name="AutoShape 2">
          <a:extLst>
            <a:ext uri="{FF2B5EF4-FFF2-40B4-BE49-F238E27FC236}">
              <a16:creationId xmlns:a16="http://schemas.microsoft.com/office/drawing/2014/main" id="{0024EC70-DA83-2D43-A5DC-0BD783C39E18}"/>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70" name="AutoShape 2">
          <a:extLst>
            <a:ext uri="{FF2B5EF4-FFF2-40B4-BE49-F238E27FC236}">
              <a16:creationId xmlns:a16="http://schemas.microsoft.com/office/drawing/2014/main" id="{F786E8F4-C9B3-4F40-9153-CBEC501FFED9}"/>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71" name="AutoShape 2">
          <a:extLst>
            <a:ext uri="{FF2B5EF4-FFF2-40B4-BE49-F238E27FC236}">
              <a16:creationId xmlns:a16="http://schemas.microsoft.com/office/drawing/2014/main" id="{997A9F0B-A012-6644-B2EC-8AB46A78CDAD}"/>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72" name="AutoShape 2">
          <a:extLst>
            <a:ext uri="{FF2B5EF4-FFF2-40B4-BE49-F238E27FC236}">
              <a16:creationId xmlns:a16="http://schemas.microsoft.com/office/drawing/2014/main" id="{EFFBB156-F644-A340-AE03-6FFF90EF18BD}"/>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73" name="AutoShape 2">
          <a:extLst>
            <a:ext uri="{FF2B5EF4-FFF2-40B4-BE49-F238E27FC236}">
              <a16:creationId xmlns:a16="http://schemas.microsoft.com/office/drawing/2014/main" id="{28E9E24C-A9A0-C345-A0AF-41E536D53B9C}"/>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74" name="AutoShape 2">
          <a:extLst>
            <a:ext uri="{FF2B5EF4-FFF2-40B4-BE49-F238E27FC236}">
              <a16:creationId xmlns:a16="http://schemas.microsoft.com/office/drawing/2014/main" id="{6A5C75D3-DE10-8246-A31E-1E7DE2FDCE0B}"/>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75" name="AutoShape 2">
          <a:extLst>
            <a:ext uri="{FF2B5EF4-FFF2-40B4-BE49-F238E27FC236}">
              <a16:creationId xmlns:a16="http://schemas.microsoft.com/office/drawing/2014/main" id="{84F05DBB-D71E-7546-AE1D-5B4BD61B9F93}"/>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76" name="AutoShape 2">
          <a:extLst>
            <a:ext uri="{FF2B5EF4-FFF2-40B4-BE49-F238E27FC236}">
              <a16:creationId xmlns:a16="http://schemas.microsoft.com/office/drawing/2014/main" id="{C3D7FBDA-07FC-984F-B7EB-B203E060509A}"/>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77" name="AutoShape 2">
          <a:extLst>
            <a:ext uri="{FF2B5EF4-FFF2-40B4-BE49-F238E27FC236}">
              <a16:creationId xmlns:a16="http://schemas.microsoft.com/office/drawing/2014/main" id="{3B1D6E8F-F33F-0F45-8044-7572BE881ADF}"/>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78" name="AutoShape 2">
          <a:extLst>
            <a:ext uri="{FF2B5EF4-FFF2-40B4-BE49-F238E27FC236}">
              <a16:creationId xmlns:a16="http://schemas.microsoft.com/office/drawing/2014/main" id="{E45894C4-4D62-364D-B951-893E4F9ECAA2}"/>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79" name="AutoShape 2">
          <a:extLst>
            <a:ext uri="{FF2B5EF4-FFF2-40B4-BE49-F238E27FC236}">
              <a16:creationId xmlns:a16="http://schemas.microsoft.com/office/drawing/2014/main" id="{7FA49FB8-5B38-EB4E-BE3A-AF2E42B7EAD9}"/>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280" name="AutoShape 2">
          <a:extLst>
            <a:ext uri="{FF2B5EF4-FFF2-40B4-BE49-F238E27FC236}">
              <a16:creationId xmlns:a16="http://schemas.microsoft.com/office/drawing/2014/main" id="{2D19C4A4-BDAE-8249-955D-99EAA42E33BF}"/>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81" name="AutoShape 2">
          <a:extLst>
            <a:ext uri="{FF2B5EF4-FFF2-40B4-BE49-F238E27FC236}">
              <a16:creationId xmlns:a16="http://schemas.microsoft.com/office/drawing/2014/main" id="{4F838DB4-777A-BE43-B1FF-14DB070BD20A}"/>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82" name="AutoShape 2">
          <a:extLst>
            <a:ext uri="{FF2B5EF4-FFF2-40B4-BE49-F238E27FC236}">
              <a16:creationId xmlns:a16="http://schemas.microsoft.com/office/drawing/2014/main" id="{6290033F-07D6-694B-AC38-514D0DCAA1F9}"/>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283" name="AutoShape 2">
          <a:extLst>
            <a:ext uri="{FF2B5EF4-FFF2-40B4-BE49-F238E27FC236}">
              <a16:creationId xmlns:a16="http://schemas.microsoft.com/office/drawing/2014/main" id="{90966E84-102F-C54B-A6A3-1CF91A559CBF}"/>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284" name="AutoShape 2">
          <a:extLst>
            <a:ext uri="{FF2B5EF4-FFF2-40B4-BE49-F238E27FC236}">
              <a16:creationId xmlns:a16="http://schemas.microsoft.com/office/drawing/2014/main" id="{F53E5C4B-0252-314A-90A0-24FE827A7F02}"/>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85" name="AutoShape 2">
          <a:extLst>
            <a:ext uri="{FF2B5EF4-FFF2-40B4-BE49-F238E27FC236}">
              <a16:creationId xmlns:a16="http://schemas.microsoft.com/office/drawing/2014/main" id="{08F59934-65A5-5A4F-858B-DF0F8C916D7E}"/>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86" name="AutoShape 2">
          <a:extLst>
            <a:ext uri="{FF2B5EF4-FFF2-40B4-BE49-F238E27FC236}">
              <a16:creationId xmlns:a16="http://schemas.microsoft.com/office/drawing/2014/main" id="{260C2330-6942-C049-AA41-A5F7DA0B0F0C}"/>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87" name="AutoShape 2">
          <a:extLst>
            <a:ext uri="{FF2B5EF4-FFF2-40B4-BE49-F238E27FC236}">
              <a16:creationId xmlns:a16="http://schemas.microsoft.com/office/drawing/2014/main" id="{A9216955-7C6B-9449-B1BD-3F76C4788A2A}"/>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88" name="AutoShape 2">
          <a:extLst>
            <a:ext uri="{FF2B5EF4-FFF2-40B4-BE49-F238E27FC236}">
              <a16:creationId xmlns:a16="http://schemas.microsoft.com/office/drawing/2014/main" id="{B163DADC-A7F7-704B-947B-AD81419EDA04}"/>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89" name="AutoShape 2">
          <a:extLst>
            <a:ext uri="{FF2B5EF4-FFF2-40B4-BE49-F238E27FC236}">
              <a16:creationId xmlns:a16="http://schemas.microsoft.com/office/drawing/2014/main" id="{65E33005-13D7-4A43-A0AE-BA10272A59D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90" name="AutoShape 2">
          <a:extLst>
            <a:ext uri="{FF2B5EF4-FFF2-40B4-BE49-F238E27FC236}">
              <a16:creationId xmlns:a16="http://schemas.microsoft.com/office/drawing/2014/main" id="{B9EFA256-D56E-0E4E-B3AC-11E71A5A87A8}"/>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291" name="AutoShape 2">
          <a:extLst>
            <a:ext uri="{FF2B5EF4-FFF2-40B4-BE49-F238E27FC236}">
              <a16:creationId xmlns:a16="http://schemas.microsoft.com/office/drawing/2014/main" id="{244DBB80-EBB5-B642-B10F-F6E2A53BB230}"/>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292" name="AutoShape 2">
          <a:extLst>
            <a:ext uri="{FF2B5EF4-FFF2-40B4-BE49-F238E27FC236}">
              <a16:creationId xmlns:a16="http://schemas.microsoft.com/office/drawing/2014/main" id="{16F4901C-E20F-2945-B57F-A2B018AD7B12}"/>
            </a:ext>
          </a:extLst>
        </xdr:cNvPr>
        <xdr:cNvSpPr>
          <a:spLocks noChangeAspect="1" noChangeArrowheads="1"/>
        </xdr:cNvSpPr>
      </xdr:nvSpPr>
      <xdr:spPr bwMode="auto">
        <a:xfrm>
          <a:off x="504825" y="259689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93" name="AutoShape 2">
          <a:extLst>
            <a:ext uri="{FF2B5EF4-FFF2-40B4-BE49-F238E27FC236}">
              <a16:creationId xmlns:a16="http://schemas.microsoft.com/office/drawing/2014/main" id="{A0E38927-2E82-F742-9943-B91BECE053D0}"/>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94" name="AutoShape 2">
          <a:extLst>
            <a:ext uri="{FF2B5EF4-FFF2-40B4-BE49-F238E27FC236}">
              <a16:creationId xmlns:a16="http://schemas.microsoft.com/office/drawing/2014/main" id="{2F33FEA8-4761-294D-8F39-5B5205D8FAC1}"/>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295" name="AutoShape 2">
          <a:extLst>
            <a:ext uri="{FF2B5EF4-FFF2-40B4-BE49-F238E27FC236}">
              <a16:creationId xmlns:a16="http://schemas.microsoft.com/office/drawing/2014/main" id="{E77DFEA9-1029-E64E-95CF-5A9FE1D8B984}"/>
            </a:ext>
          </a:extLst>
        </xdr:cNvPr>
        <xdr:cNvSpPr>
          <a:spLocks noChangeAspect="1" noChangeArrowheads="1"/>
        </xdr:cNvSpPr>
      </xdr:nvSpPr>
      <xdr:spPr bwMode="auto">
        <a:xfrm>
          <a:off x="504825" y="259689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96" name="AutoShape 2">
          <a:extLst>
            <a:ext uri="{FF2B5EF4-FFF2-40B4-BE49-F238E27FC236}">
              <a16:creationId xmlns:a16="http://schemas.microsoft.com/office/drawing/2014/main" id="{01702750-5735-6849-9B2C-BB92726BE839}"/>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297" name="AutoShape 2">
          <a:extLst>
            <a:ext uri="{FF2B5EF4-FFF2-40B4-BE49-F238E27FC236}">
              <a16:creationId xmlns:a16="http://schemas.microsoft.com/office/drawing/2014/main" id="{696FA997-A10C-DE4B-B3EC-D1F0FAEAC3A6}"/>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98" name="AutoShape 2">
          <a:extLst>
            <a:ext uri="{FF2B5EF4-FFF2-40B4-BE49-F238E27FC236}">
              <a16:creationId xmlns:a16="http://schemas.microsoft.com/office/drawing/2014/main" id="{356E4DB7-8CC3-6C40-BB10-4F89B4F82C23}"/>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299" name="AutoShape 2">
          <a:extLst>
            <a:ext uri="{FF2B5EF4-FFF2-40B4-BE49-F238E27FC236}">
              <a16:creationId xmlns:a16="http://schemas.microsoft.com/office/drawing/2014/main" id="{AB69749B-9FE1-644F-9693-43596B1BC7F9}"/>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00" name="AutoShape 2">
          <a:extLst>
            <a:ext uri="{FF2B5EF4-FFF2-40B4-BE49-F238E27FC236}">
              <a16:creationId xmlns:a16="http://schemas.microsoft.com/office/drawing/2014/main" id="{EA933CBB-73CB-DE4F-B088-F27E92A951AA}"/>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01" name="AutoShape 2">
          <a:extLst>
            <a:ext uri="{FF2B5EF4-FFF2-40B4-BE49-F238E27FC236}">
              <a16:creationId xmlns:a16="http://schemas.microsoft.com/office/drawing/2014/main" id="{E9AB8E1C-A71D-7345-8CFC-4A8CC098FEB3}"/>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02" name="AutoShape 2">
          <a:extLst>
            <a:ext uri="{FF2B5EF4-FFF2-40B4-BE49-F238E27FC236}">
              <a16:creationId xmlns:a16="http://schemas.microsoft.com/office/drawing/2014/main" id="{5839A8F8-3F50-9B42-B0B0-14AC896EE060}"/>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03" name="AutoShape 2">
          <a:extLst>
            <a:ext uri="{FF2B5EF4-FFF2-40B4-BE49-F238E27FC236}">
              <a16:creationId xmlns:a16="http://schemas.microsoft.com/office/drawing/2014/main" id="{43C5744A-D445-9540-A671-C58812B7D4DB}"/>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04" name="AutoShape 2">
          <a:extLst>
            <a:ext uri="{FF2B5EF4-FFF2-40B4-BE49-F238E27FC236}">
              <a16:creationId xmlns:a16="http://schemas.microsoft.com/office/drawing/2014/main" id="{057B8B86-DA5B-6E46-971C-C9B88D705084}"/>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05" name="AutoShape 2">
          <a:extLst>
            <a:ext uri="{FF2B5EF4-FFF2-40B4-BE49-F238E27FC236}">
              <a16:creationId xmlns:a16="http://schemas.microsoft.com/office/drawing/2014/main" id="{4AE8E53C-C024-DA4E-B11C-B65C465A843F}"/>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06" name="AutoShape 2">
          <a:extLst>
            <a:ext uri="{FF2B5EF4-FFF2-40B4-BE49-F238E27FC236}">
              <a16:creationId xmlns:a16="http://schemas.microsoft.com/office/drawing/2014/main" id="{09B6F4F5-641A-EE47-A62F-BD9BFFAD82B5}"/>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07" name="AutoShape 2">
          <a:extLst>
            <a:ext uri="{FF2B5EF4-FFF2-40B4-BE49-F238E27FC236}">
              <a16:creationId xmlns:a16="http://schemas.microsoft.com/office/drawing/2014/main" id="{36BDBF6E-5974-2D43-A029-82271A3C2873}"/>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08" name="AutoShape 2">
          <a:extLst>
            <a:ext uri="{FF2B5EF4-FFF2-40B4-BE49-F238E27FC236}">
              <a16:creationId xmlns:a16="http://schemas.microsoft.com/office/drawing/2014/main" id="{D9E87C38-498B-914D-81CD-EF4F28B70617}"/>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09" name="AutoShape 2">
          <a:extLst>
            <a:ext uri="{FF2B5EF4-FFF2-40B4-BE49-F238E27FC236}">
              <a16:creationId xmlns:a16="http://schemas.microsoft.com/office/drawing/2014/main" id="{96950617-7321-B548-838C-DE9FDDE99A4E}"/>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10" name="AutoShape 2">
          <a:extLst>
            <a:ext uri="{FF2B5EF4-FFF2-40B4-BE49-F238E27FC236}">
              <a16:creationId xmlns:a16="http://schemas.microsoft.com/office/drawing/2014/main" id="{8C360D3A-62B2-2048-87D3-59E2B71F8E7B}"/>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11" name="AutoShape 2">
          <a:extLst>
            <a:ext uri="{FF2B5EF4-FFF2-40B4-BE49-F238E27FC236}">
              <a16:creationId xmlns:a16="http://schemas.microsoft.com/office/drawing/2014/main" id="{8342515C-886B-2B4D-81F1-67D1EAA1EA95}"/>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12" name="AutoShape 2">
          <a:extLst>
            <a:ext uri="{FF2B5EF4-FFF2-40B4-BE49-F238E27FC236}">
              <a16:creationId xmlns:a16="http://schemas.microsoft.com/office/drawing/2014/main" id="{981B519A-6809-6F4B-85CF-19A1381C484F}"/>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13" name="AutoShape 2">
          <a:extLst>
            <a:ext uri="{FF2B5EF4-FFF2-40B4-BE49-F238E27FC236}">
              <a16:creationId xmlns:a16="http://schemas.microsoft.com/office/drawing/2014/main" id="{9D53B7B7-F9AF-4049-8A37-DB9C9C9AF471}"/>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14" name="AutoShape 2">
          <a:extLst>
            <a:ext uri="{FF2B5EF4-FFF2-40B4-BE49-F238E27FC236}">
              <a16:creationId xmlns:a16="http://schemas.microsoft.com/office/drawing/2014/main" id="{CFABC47F-B571-A942-B9CD-1E342AD26B37}"/>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15" name="AutoShape 2">
          <a:extLst>
            <a:ext uri="{FF2B5EF4-FFF2-40B4-BE49-F238E27FC236}">
              <a16:creationId xmlns:a16="http://schemas.microsoft.com/office/drawing/2014/main" id="{E151BCC9-79C0-AB49-A354-73084C3606F2}"/>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16" name="AutoShape 2">
          <a:extLst>
            <a:ext uri="{FF2B5EF4-FFF2-40B4-BE49-F238E27FC236}">
              <a16:creationId xmlns:a16="http://schemas.microsoft.com/office/drawing/2014/main" id="{FBD6B404-2947-484E-9E54-F2983D567A1A}"/>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17" name="AutoShape 2">
          <a:extLst>
            <a:ext uri="{FF2B5EF4-FFF2-40B4-BE49-F238E27FC236}">
              <a16:creationId xmlns:a16="http://schemas.microsoft.com/office/drawing/2014/main" id="{33E2AA2E-0D51-1F40-A212-43A0FFC06B2C}"/>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18" name="AutoShape 2">
          <a:extLst>
            <a:ext uri="{FF2B5EF4-FFF2-40B4-BE49-F238E27FC236}">
              <a16:creationId xmlns:a16="http://schemas.microsoft.com/office/drawing/2014/main" id="{9934E671-DF89-7D4D-A158-7BB012A3AF15}"/>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19" name="AutoShape 2">
          <a:extLst>
            <a:ext uri="{FF2B5EF4-FFF2-40B4-BE49-F238E27FC236}">
              <a16:creationId xmlns:a16="http://schemas.microsoft.com/office/drawing/2014/main" id="{11097B9C-EB9F-C140-97CC-A8D72FE5011A}"/>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20" name="AutoShape 2">
          <a:extLst>
            <a:ext uri="{FF2B5EF4-FFF2-40B4-BE49-F238E27FC236}">
              <a16:creationId xmlns:a16="http://schemas.microsoft.com/office/drawing/2014/main" id="{FBC39E43-9BCD-F149-8EDB-F04C258F6460}"/>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21" name="AutoShape 2">
          <a:extLst>
            <a:ext uri="{FF2B5EF4-FFF2-40B4-BE49-F238E27FC236}">
              <a16:creationId xmlns:a16="http://schemas.microsoft.com/office/drawing/2014/main" id="{F6A3EE6A-CB3F-FB4A-A154-222FA4D88B12}"/>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22" name="AutoShape 2">
          <a:extLst>
            <a:ext uri="{FF2B5EF4-FFF2-40B4-BE49-F238E27FC236}">
              <a16:creationId xmlns:a16="http://schemas.microsoft.com/office/drawing/2014/main" id="{54FCE3BB-CEC8-6D47-B4C8-8B1249073E0B}"/>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23" name="AutoShape 2">
          <a:extLst>
            <a:ext uri="{FF2B5EF4-FFF2-40B4-BE49-F238E27FC236}">
              <a16:creationId xmlns:a16="http://schemas.microsoft.com/office/drawing/2014/main" id="{C8EC29C0-98A8-0447-8FD9-D89F8C40FC5B}"/>
            </a:ext>
          </a:extLst>
        </xdr:cNvPr>
        <xdr:cNvSpPr>
          <a:spLocks noChangeAspect="1" noChangeArrowheads="1"/>
        </xdr:cNvSpPr>
      </xdr:nvSpPr>
      <xdr:spPr bwMode="auto">
        <a:xfrm>
          <a:off x="504825" y="259689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24" name="AutoShape 2">
          <a:extLst>
            <a:ext uri="{FF2B5EF4-FFF2-40B4-BE49-F238E27FC236}">
              <a16:creationId xmlns:a16="http://schemas.microsoft.com/office/drawing/2014/main" id="{AEF9AE12-7E9A-EB42-BAFA-6567501F874D}"/>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25" name="AutoShape 2">
          <a:extLst>
            <a:ext uri="{FF2B5EF4-FFF2-40B4-BE49-F238E27FC236}">
              <a16:creationId xmlns:a16="http://schemas.microsoft.com/office/drawing/2014/main" id="{55236A71-BBAF-E041-8797-3D8B9A595BFA}"/>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26" name="AutoShape 2">
          <a:extLst>
            <a:ext uri="{FF2B5EF4-FFF2-40B4-BE49-F238E27FC236}">
              <a16:creationId xmlns:a16="http://schemas.microsoft.com/office/drawing/2014/main" id="{9FA20573-A5CF-8E4F-90EF-BA6E1736A67B}"/>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27" name="AutoShape 2">
          <a:extLst>
            <a:ext uri="{FF2B5EF4-FFF2-40B4-BE49-F238E27FC236}">
              <a16:creationId xmlns:a16="http://schemas.microsoft.com/office/drawing/2014/main" id="{09A4ADCB-CCCF-EA4A-A951-9703CAC24C47}"/>
            </a:ext>
          </a:extLst>
        </xdr:cNvPr>
        <xdr:cNvSpPr>
          <a:spLocks noChangeAspect="1" noChangeArrowheads="1"/>
        </xdr:cNvSpPr>
      </xdr:nvSpPr>
      <xdr:spPr bwMode="auto">
        <a:xfrm>
          <a:off x="504825" y="259689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28" name="AutoShape 2">
          <a:extLst>
            <a:ext uri="{FF2B5EF4-FFF2-40B4-BE49-F238E27FC236}">
              <a16:creationId xmlns:a16="http://schemas.microsoft.com/office/drawing/2014/main" id="{16966A59-B76A-7043-98AD-2455564A8377}"/>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29" name="AutoShape 2">
          <a:extLst>
            <a:ext uri="{FF2B5EF4-FFF2-40B4-BE49-F238E27FC236}">
              <a16:creationId xmlns:a16="http://schemas.microsoft.com/office/drawing/2014/main" id="{9EB85519-6DA9-9344-9778-06958F6A0D04}"/>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30" name="AutoShape 2">
          <a:extLst>
            <a:ext uri="{FF2B5EF4-FFF2-40B4-BE49-F238E27FC236}">
              <a16:creationId xmlns:a16="http://schemas.microsoft.com/office/drawing/2014/main" id="{D916E446-EC08-BF4D-A1A9-B83E21CBDD03}"/>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31" name="AutoShape 2">
          <a:extLst>
            <a:ext uri="{FF2B5EF4-FFF2-40B4-BE49-F238E27FC236}">
              <a16:creationId xmlns:a16="http://schemas.microsoft.com/office/drawing/2014/main" id="{DE23A9D0-C403-9543-8A74-9D7707248A64}"/>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32" name="AutoShape 2">
          <a:extLst>
            <a:ext uri="{FF2B5EF4-FFF2-40B4-BE49-F238E27FC236}">
              <a16:creationId xmlns:a16="http://schemas.microsoft.com/office/drawing/2014/main" id="{1F848E56-CB05-3040-AB6F-4731D0D2B085}"/>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33" name="AutoShape 2">
          <a:extLst>
            <a:ext uri="{FF2B5EF4-FFF2-40B4-BE49-F238E27FC236}">
              <a16:creationId xmlns:a16="http://schemas.microsoft.com/office/drawing/2014/main" id="{821D6A0B-36A8-6247-8738-5E425FCE6DA7}"/>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34" name="AutoShape 2">
          <a:extLst>
            <a:ext uri="{FF2B5EF4-FFF2-40B4-BE49-F238E27FC236}">
              <a16:creationId xmlns:a16="http://schemas.microsoft.com/office/drawing/2014/main" id="{A3AD0772-AF1F-E54D-8F89-1FD9D255A0AC}"/>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35" name="AutoShape 2">
          <a:extLst>
            <a:ext uri="{FF2B5EF4-FFF2-40B4-BE49-F238E27FC236}">
              <a16:creationId xmlns:a16="http://schemas.microsoft.com/office/drawing/2014/main" id="{B28F23B5-18EC-6A4E-B3A7-0A77C269C7FA}"/>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36" name="AutoShape 2">
          <a:extLst>
            <a:ext uri="{FF2B5EF4-FFF2-40B4-BE49-F238E27FC236}">
              <a16:creationId xmlns:a16="http://schemas.microsoft.com/office/drawing/2014/main" id="{051548F6-C25F-194C-A8F2-C5775938081B}"/>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37" name="AutoShape 2">
          <a:extLst>
            <a:ext uri="{FF2B5EF4-FFF2-40B4-BE49-F238E27FC236}">
              <a16:creationId xmlns:a16="http://schemas.microsoft.com/office/drawing/2014/main" id="{D677B027-A3D6-9A43-94DD-B1BD9752F8B5}"/>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38" name="AutoShape 2">
          <a:extLst>
            <a:ext uri="{FF2B5EF4-FFF2-40B4-BE49-F238E27FC236}">
              <a16:creationId xmlns:a16="http://schemas.microsoft.com/office/drawing/2014/main" id="{0A215633-01BD-F74A-9D0B-A363FC910F68}"/>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39" name="AutoShape 2">
          <a:extLst>
            <a:ext uri="{FF2B5EF4-FFF2-40B4-BE49-F238E27FC236}">
              <a16:creationId xmlns:a16="http://schemas.microsoft.com/office/drawing/2014/main" id="{DB44D162-20C7-9140-98DD-F64D5F964D8A}"/>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40" name="AutoShape 2">
          <a:extLst>
            <a:ext uri="{FF2B5EF4-FFF2-40B4-BE49-F238E27FC236}">
              <a16:creationId xmlns:a16="http://schemas.microsoft.com/office/drawing/2014/main" id="{BD09BDD7-4CC6-F841-96FC-B1E03C69D4A6}"/>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41" name="AutoShape 2">
          <a:extLst>
            <a:ext uri="{FF2B5EF4-FFF2-40B4-BE49-F238E27FC236}">
              <a16:creationId xmlns:a16="http://schemas.microsoft.com/office/drawing/2014/main" id="{DEF3C872-A11D-6442-BC52-63DDF74394BF}"/>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42" name="AutoShape 2">
          <a:extLst>
            <a:ext uri="{FF2B5EF4-FFF2-40B4-BE49-F238E27FC236}">
              <a16:creationId xmlns:a16="http://schemas.microsoft.com/office/drawing/2014/main" id="{44D17F59-886A-9A43-9A57-0DFE19226931}"/>
            </a:ext>
          </a:extLst>
        </xdr:cNvPr>
        <xdr:cNvSpPr>
          <a:spLocks noChangeAspect="1" noChangeArrowheads="1"/>
        </xdr:cNvSpPr>
      </xdr:nvSpPr>
      <xdr:spPr bwMode="auto">
        <a:xfrm>
          <a:off x="504825" y="259689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43" name="AutoShape 2">
          <a:extLst>
            <a:ext uri="{FF2B5EF4-FFF2-40B4-BE49-F238E27FC236}">
              <a16:creationId xmlns:a16="http://schemas.microsoft.com/office/drawing/2014/main" id="{AC46634A-9995-A04C-9E9D-786778C585E3}"/>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344" name="AutoShape 2">
          <a:extLst>
            <a:ext uri="{FF2B5EF4-FFF2-40B4-BE49-F238E27FC236}">
              <a16:creationId xmlns:a16="http://schemas.microsoft.com/office/drawing/2014/main" id="{8FF1B698-88B0-A94E-AC6B-0F3F18D2E57A}"/>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345" name="AutoShape 2">
          <a:extLst>
            <a:ext uri="{FF2B5EF4-FFF2-40B4-BE49-F238E27FC236}">
              <a16:creationId xmlns:a16="http://schemas.microsoft.com/office/drawing/2014/main" id="{99D873C5-0D68-5347-93D4-0BEA3058C259}"/>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346" name="AutoShape 2">
          <a:extLst>
            <a:ext uri="{FF2B5EF4-FFF2-40B4-BE49-F238E27FC236}">
              <a16:creationId xmlns:a16="http://schemas.microsoft.com/office/drawing/2014/main" id="{E88159B4-792E-2742-901B-2B5B2BDF6F6F}"/>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47" name="AutoShape 2">
          <a:extLst>
            <a:ext uri="{FF2B5EF4-FFF2-40B4-BE49-F238E27FC236}">
              <a16:creationId xmlns:a16="http://schemas.microsoft.com/office/drawing/2014/main" id="{231CF09E-7404-024D-A6F0-B06A03C7B70F}"/>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348" name="AutoShape 2">
          <a:extLst>
            <a:ext uri="{FF2B5EF4-FFF2-40B4-BE49-F238E27FC236}">
              <a16:creationId xmlns:a16="http://schemas.microsoft.com/office/drawing/2014/main" id="{39F2D76C-81D9-DE49-838B-E2D2C9EE9C75}"/>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349" name="AutoShape 2">
          <a:extLst>
            <a:ext uri="{FF2B5EF4-FFF2-40B4-BE49-F238E27FC236}">
              <a16:creationId xmlns:a16="http://schemas.microsoft.com/office/drawing/2014/main" id="{9F67DB81-0CEF-6A4E-9E81-93BA81AECC66}"/>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50" name="AutoShape 2">
          <a:extLst>
            <a:ext uri="{FF2B5EF4-FFF2-40B4-BE49-F238E27FC236}">
              <a16:creationId xmlns:a16="http://schemas.microsoft.com/office/drawing/2014/main" id="{7BDF30B9-CEC5-4B4B-8CDF-32F6DF68DE6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51" name="AutoShape 2">
          <a:extLst>
            <a:ext uri="{FF2B5EF4-FFF2-40B4-BE49-F238E27FC236}">
              <a16:creationId xmlns:a16="http://schemas.microsoft.com/office/drawing/2014/main" id="{F7591F6C-A015-854D-A29C-C6433DA93D8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352" name="AutoShape 2">
          <a:extLst>
            <a:ext uri="{FF2B5EF4-FFF2-40B4-BE49-F238E27FC236}">
              <a16:creationId xmlns:a16="http://schemas.microsoft.com/office/drawing/2014/main" id="{BD0C07F8-F422-E04D-8A48-A857178FC174}"/>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353" name="AutoShape 2">
          <a:extLst>
            <a:ext uri="{FF2B5EF4-FFF2-40B4-BE49-F238E27FC236}">
              <a16:creationId xmlns:a16="http://schemas.microsoft.com/office/drawing/2014/main" id="{C569C3F5-C695-F640-91F4-341EE89B844C}"/>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354" name="AutoShape 2">
          <a:extLst>
            <a:ext uri="{FF2B5EF4-FFF2-40B4-BE49-F238E27FC236}">
              <a16:creationId xmlns:a16="http://schemas.microsoft.com/office/drawing/2014/main" id="{4BE6A30E-20B4-8344-AD85-2BD718504328}"/>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55" name="AutoShape 2">
          <a:extLst>
            <a:ext uri="{FF2B5EF4-FFF2-40B4-BE49-F238E27FC236}">
              <a16:creationId xmlns:a16="http://schemas.microsoft.com/office/drawing/2014/main" id="{F09758A4-8543-014C-A639-D28CC3306BF2}"/>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356" name="AutoShape 2">
          <a:extLst>
            <a:ext uri="{FF2B5EF4-FFF2-40B4-BE49-F238E27FC236}">
              <a16:creationId xmlns:a16="http://schemas.microsoft.com/office/drawing/2014/main" id="{DDD78E0A-49C8-0149-B541-52175868526A}"/>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357" name="AutoShape 2">
          <a:extLst>
            <a:ext uri="{FF2B5EF4-FFF2-40B4-BE49-F238E27FC236}">
              <a16:creationId xmlns:a16="http://schemas.microsoft.com/office/drawing/2014/main" id="{128BE2AA-4D24-4943-9FE1-8A3FC07067F0}"/>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58" name="AutoShape 2">
          <a:extLst>
            <a:ext uri="{FF2B5EF4-FFF2-40B4-BE49-F238E27FC236}">
              <a16:creationId xmlns:a16="http://schemas.microsoft.com/office/drawing/2014/main" id="{EEEFBD47-4B7C-5246-98E3-F58D79A1D07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59" name="AutoShape 2">
          <a:extLst>
            <a:ext uri="{FF2B5EF4-FFF2-40B4-BE49-F238E27FC236}">
              <a16:creationId xmlns:a16="http://schemas.microsoft.com/office/drawing/2014/main" id="{E13FF3A3-336A-1340-AA19-61B4A130D5A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60" name="AutoShape 2">
          <a:extLst>
            <a:ext uri="{FF2B5EF4-FFF2-40B4-BE49-F238E27FC236}">
              <a16:creationId xmlns:a16="http://schemas.microsoft.com/office/drawing/2014/main" id="{D24AE505-D1CE-CC42-858A-962BDE31337B}"/>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61" name="AutoShape 2">
          <a:extLst>
            <a:ext uri="{FF2B5EF4-FFF2-40B4-BE49-F238E27FC236}">
              <a16:creationId xmlns:a16="http://schemas.microsoft.com/office/drawing/2014/main" id="{D12A42B9-59F2-3D46-918D-F34011C8BB0D}"/>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62" name="AutoShape 2">
          <a:extLst>
            <a:ext uri="{FF2B5EF4-FFF2-40B4-BE49-F238E27FC236}">
              <a16:creationId xmlns:a16="http://schemas.microsoft.com/office/drawing/2014/main" id="{5BCBE28F-DB10-5742-833B-791454B486D0}"/>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63" name="AutoShape 2">
          <a:extLst>
            <a:ext uri="{FF2B5EF4-FFF2-40B4-BE49-F238E27FC236}">
              <a16:creationId xmlns:a16="http://schemas.microsoft.com/office/drawing/2014/main" id="{B9FFB30D-8905-8949-8B86-6AA23CE680A3}"/>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64" name="AutoShape 2">
          <a:extLst>
            <a:ext uri="{FF2B5EF4-FFF2-40B4-BE49-F238E27FC236}">
              <a16:creationId xmlns:a16="http://schemas.microsoft.com/office/drawing/2014/main" id="{3620DAFC-028A-EF49-B9EB-893463CCABE9}"/>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65" name="AutoShape 2">
          <a:extLst>
            <a:ext uri="{FF2B5EF4-FFF2-40B4-BE49-F238E27FC236}">
              <a16:creationId xmlns:a16="http://schemas.microsoft.com/office/drawing/2014/main" id="{A44B75B0-54E8-4B4F-BBDC-FAD24F7F85B7}"/>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66" name="AutoShape 2">
          <a:extLst>
            <a:ext uri="{FF2B5EF4-FFF2-40B4-BE49-F238E27FC236}">
              <a16:creationId xmlns:a16="http://schemas.microsoft.com/office/drawing/2014/main" id="{CA7ABDFC-C425-8D4F-8AAA-1B2CDCC8B028}"/>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67" name="AutoShape 2">
          <a:extLst>
            <a:ext uri="{FF2B5EF4-FFF2-40B4-BE49-F238E27FC236}">
              <a16:creationId xmlns:a16="http://schemas.microsoft.com/office/drawing/2014/main" id="{CD3C6DED-357A-A34E-9E7E-A0F50173D57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68" name="AutoShape 2">
          <a:extLst>
            <a:ext uri="{FF2B5EF4-FFF2-40B4-BE49-F238E27FC236}">
              <a16:creationId xmlns:a16="http://schemas.microsoft.com/office/drawing/2014/main" id="{C58B30EC-B795-E74C-A761-811671C6EAE7}"/>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69" name="AutoShape 2">
          <a:extLst>
            <a:ext uri="{FF2B5EF4-FFF2-40B4-BE49-F238E27FC236}">
              <a16:creationId xmlns:a16="http://schemas.microsoft.com/office/drawing/2014/main" id="{12D0C0EB-87F8-014D-BE79-B709C13E3E2D}"/>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70" name="AutoShape 2">
          <a:extLst>
            <a:ext uri="{FF2B5EF4-FFF2-40B4-BE49-F238E27FC236}">
              <a16:creationId xmlns:a16="http://schemas.microsoft.com/office/drawing/2014/main" id="{62CBD81D-BCC1-DE43-B3D2-DED7DC21505A}"/>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71" name="AutoShape 2">
          <a:extLst>
            <a:ext uri="{FF2B5EF4-FFF2-40B4-BE49-F238E27FC236}">
              <a16:creationId xmlns:a16="http://schemas.microsoft.com/office/drawing/2014/main" id="{8504E623-26B3-8D4A-BB62-8770BC820AD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72" name="AutoShape 2">
          <a:extLst>
            <a:ext uri="{FF2B5EF4-FFF2-40B4-BE49-F238E27FC236}">
              <a16:creationId xmlns:a16="http://schemas.microsoft.com/office/drawing/2014/main" id="{67F9DAB9-4750-2B4E-AE4A-EFBBFB259CFB}"/>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73" name="AutoShape 2">
          <a:extLst>
            <a:ext uri="{FF2B5EF4-FFF2-40B4-BE49-F238E27FC236}">
              <a16:creationId xmlns:a16="http://schemas.microsoft.com/office/drawing/2014/main" id="{BD767E9C-7605-0E46-A711-7CE6306C1837}"/>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74" name="AutoShape 2">
          <a:extLst>
            <a:ext uri="{FF2B5EF4-FFF2-40B4-BE49-F238E27FC236}">
              <a16:creationId xmlns:a16="http://schemas.microsoft.com/office/drawing/2014/main" id="{6D5FD1FA-291C-A149-9E50-99D8CB757918}"/>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75" name="AutoShape 2">
          <a:extLst>
            <a:ext uri="{FF2B5EF4-FFF2-40B4-BE49-F238E27FC236}">
              <a16:creationId xmlns:a16="http://schemas.microsoft.com/office/drawing/2014/main" id="{7CA063F0-35CF-7C42-8662-0D3D46A564B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76" name="AutoShape 2">
          <a:extLst>
            <a:ext uri="{FF2B5EF4-FFF2-40B4-BE49-F238E27FC236}">
              <a16:creationId xmlns:a16="http://schemas.microsoft.com/office/drawing/2014/main" id="{9E1B89F0-49DD-C74F-8347-B4D04A3CC83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77" name="AutoShape 2">
          <a:extLst>
            <a:ext uri="{FF2B5EF4-FFF2-40B4-BE49-F238E27FC236}">
              <a16:creationId xmlns:a16="http://schemas.microsoft.com/office/drawing/2014/main" id="{183DBAD7-D6BC-1746-B228-8DB1383CE7CC}"/>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78" name="AutoShape 2">
          <a:extLst>
            <a:ext uri="{FF2B5EF4-FFF2-40B4-BE49-F238E27FC236}">
              <a16:creationId xmlns:a16="http://schemas.microsoft.com/office/drawing/2014/main" id="{97778F76-6E37-DE41-9EC4-9A371807DCBF}"/>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79" name="AutoShape 2">
          <a:extLst>
            <a:ext uri="{FF2B5EF4-FFF2-40B4-BE49-F238E27FC236}">
              <a16:creationId xmlns:a16="http://schemas.microsoft.com/office/drawing/2014/main" id="{D4390B9D-5187-2A40-B299-955D1DF8BF9D}"/>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80" name="AutoShape 2">
          <a:extLst>
            <a:ext uri="{FF2B5EF4-FFF2-40B4-BE49-F238E27FC236}">
              <a16:creationId xmlns:a16="http://schemas.microsoft.com/office/drawing/2014/main" id="{0315C294-FF7C-1946-B734-06E2A601436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81" name="AutoShape 2">
          <a:extLst>
            <a:ext uri="{FF2B5EF4-FFF2-40B4-BE49-F238E27FC236}">
              <a16:creationId xmlns:a16="http://schemas.microsoft.com/office/drawing/2014/main" id="{8C18E839-A366-5C4E-98A2-D3A3A52D3D04}"/>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82" name="AutoShape 2">
          <a:extLst>
            <a:ext uri="{FF2B5EF4-FFF2-40B4-BE49-F238E27FC236}">
              <a16:creationId xmlns:a16="http://schemas.microsoft.com/office/drawing/2014/main" id="{4C35EF74-7241-9542-BA77-8A1CE529C8C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83" name="AutoShape 2">
          <a:extLst>
            <a:ext uri="{FF2B5EF4-FFF2-40B4-BE49-F238E27FC236}">
              <a16:creationId xmlns:a16="http://schemas.microsoft.com/office/drawing/2014/main" id="{68AA6DDF-629F-BD4B-9F15-AD2BF2860023}"/>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84" name="AutoShape 2">
          <a:extLst>
            <a:ext uri="{FF2B5EF4-FFF2-40B4-BE49-F238E27FC236}">
              <a16:creationId xmlns:a16="http://schemas.microsoft.com/office/drawing/2014/main" id="{5692B945-E70E-4A47-88DA-336B5B9DE12D}"/>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385" name="AutoShape 2">
          <a:extLst>
            <a:ext uri="{FF2B5EF4-FFF2-40B4-BE49-F238E27FC236}">
              <a16:creationId xmlns:a16="http://schemas.microsoft.com/office/drawing/2014/main" id="{681C61D1-EBAC-E740-AAE6-DC5C872CEEAC}"/>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86" name="AutoShape 2">
          <a:extLst>
            <a:ext uri="{FF2B5EF4-FFF2-40B4-BE49-F238E27FC236}">
              <a16:creationId xmlns:a16="http://schemas.microsoft.com/office/drawing/2014/main" id="{8C949097-542F-0E46-A114-423B7B92FBC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87" name="AutoShape 2">
          <a:extLst>
            <a:ext uri="{FF2B5EF4-FFF2-40B4-BE49-F238E27FC236}">
              <a16:creationId xmlns:a16="http://schemas.microsoft.com/office/drawing/2014/main" id="{9EE6D1C6-1CA4-3D44-8C0A-68C666244BD7}"/>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88" name="AutoShape 2">
          <a:extLst>
            <a:ext uri="{FF2B5EF4-FFF2-40B4-BE49-F238E27FC236}">
              <a16:creationId xmlns:a16="http://schemas.microsoft.com/office/drawing/2014/main" id="{88F0D178-A2FE-5544-83EA-10D2367BD4D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389" name="AutoShape 2">
          <a:extLst>
            <a:ext uri="{FF2B5EF4-FFF2-40B4-BE49-F238E27FC236}">
              <a16:creationId xmlns:a16="http://schemas.microsoft.com/office/drawing/2014/main" id="{3A38284E-6C8D-3445-9069-EEA3218892B2}"/>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90" name="AutoShape 2">
          <a:extLst>
            <a:ext uri="{FF2B5EF4-FFF2-40B4-BE49-F238E27FC236}">
              <a16:creationId xmlns:a16="http://schemas.microsoft.com/office/drawing/2014/main" id="{0637D476-3B3A-5E45-AF7B-0D0A96DB77A7}"/>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91" name="AutoShape 2">
          <a:extLst>
            <a:ext uri="{FF2B5EF4-FFF2-40B4-BE49-F238E27FC236}">
              <a16:creationId xmlns:a16="http://schemas.microsoft.com/office/drawing/2014/main" id="{1AE5720D-5D0E-2448-85AA-51CFD4F68BC3}"/>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92" name="AutoShape 2">
          <a:extLst>
            <a:ext uri="{FF2B5EF4-FFF2-40B4-BE49-F238E27FC236}">
              <a16:creationId xmlns:a16="http://schemas.microsoft.com/office/drawing/2014/main" id="{964CF06A-6A81-5043-AAE4-7435C6DE3A21}"/>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93" name="AutoShape 2">
          <a:extLst>
            <a:ext uri="{FF2B5EF4-FFF2-40B4-BE49-F238E27FC236}">
              <a16:creationId xmlns:a16="http://schemas.microsoft.com/office/drawing/2014/main" id="{54D10007-0612-1E49-BF5E-3EC03AEC4920}"/>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94" name="AutoShape 2">
          <a:extLst>
            <a:ext uri="{FF2B5EF4-FFF2-40B4-BE49-F238E27FC236}">
              <a16:creationId xmlns:a16="http://schemas.microsoft.com/office/drawing/2014/main" id="{BD55926F-5139-4045-B545-B7E468B59FDF}"/>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95" name="AutoShape 2">
          <a:extLst>
            <a:ext uri="{FF2B5EF4-FFF2-40B4-BE49-F238E27FC236}">
              <a16:creationId xmlns:a16="http://schemas.microsoft.com/office/drawing/2014/main" id="{1ED1E7CD-3AC4-E541-9DA3-FF043CD3555D}"/>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96" name="AutoShape 2">
          <a:extLst>
            <a:ext uri="{FF2B5EF4-FFF2-40B4-BE49-F238E27FC236}">
              <a16:creationId xmlns:a16="http://schemas.microsoft.com/office/drawing/2014/main" id="{DE195CCC-5BC2-DC4A-BE2D-E82AACD4005C}"/>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97" name="AutoShape 2">
          <a:extLst>
            <a:ext uri="{FF2B5EF4-FFF2-40B4-BE49-F238E27FC236}">
              <a16:creationId xmlns:a16="http://schemas.microsoft.com/office/drawing/2014/main" id="{8F91EA38-9FCC-2D46-B2AC-80CD2AD98BD5}"/>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98" name="AutoShape 2">
          <a:extLst>
            <a:ext uri="{FF2B5EF4-FFF2-40B4-BE49-F238E27FC236}">
              <a16:creationId xmlns:a16="http://schemas.microsoft.com/office/drawing/2014/main" id="{C0A601E6-EB93-B449-BB54-AF9CA5CAE2AD}"/>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399" name="AutoShape 2">
          <a:extLst>
            <a:ext uri="{FF2B5EF4-FFF2-40B4-BE49-F238E27FC236}">
              <a16:creationId xmlns:a16="http://schemas.microsoft.com/office/drawing/2014/main" id="{7F941721-9F12-4944-8399-F9F7D7E3E474}"/>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00" name="AutoShape 2">
          <a:extLst>
            <a:ext uri="{FF2B5EF4-FFF2-40B4-BE49-F238E27FC236}">
              <a16:creationId xmlns:a16="http://schemas.microsoft.com/office/drawing/2014/main" id="{C41697B3-310B-E140-B00A-A38A800E75FC}"/>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01" name="AutoShape 2">
          <a:extLst>
            <a:ext uri="{FF2B5EF4-FFF2-40B4-BE49-F238E27FC236}">
              <a16:creationId xmlns:a16="http://schemas.microsoft.com/office/drawing/2014/main" id="{C609EDD2-6691-2743-A8BF-155627968215}"/>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02" name="AutoShape 2">
          <a:extLst>
            <a:ext uri="{FF2B5EF4-FFF2-40B4-BE49-F238E27FC236}">
              <a16:creationId xmlns:a16="http://schemas.microsoft.com/office/drawing/2014/main" id="{1AC1F507-C83F-8646-A2D8-FFF2090BD93D}"/>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03" name="AutoShape 2">
          <a:extLst>
            <a:ext uri="{FF2B5EF4-FFF2-40B4-BE49-F238E27FC236}">
              <a16:creationId xmlns:a16="http://schemas.microsoft.com/office/drawing/2014/main" id="{681ACABA-F8F1-FC4C-AF66-D49389E8420B}"/>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04" name="AutoShape 2">
          <a:extLst>
            <a:ext uri="{FF2B5EF4-FFF2-40B4-BE49-F238E27FC236}">
              <a16:creationId xmlns:a16="http://schemas.microsoft.com/office/drawing/2014/main" id="{31D92F0D-38D9-8C41-877B-DA2B354EAAB6}"/>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05" name="AutoShape 2">
          <a:extLst>
            <a:ext uri="{FF2B5EF4-FFF2-40B4-BE49-F238E27FC236}">
              <a16:creationId xmlns:a16="http://schemas.microsoft.com/office/drawing/2014/main" id="{B35D13E5-B01D-EF42-98AA-C50716CCFFDC}"/>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06" name="AutoShape 2">
          <a:extLst>
            <a:ext uri="{FF2B5EF4-FFF2-40B4-BE49-F238E27FC236}">
              <a16:creationId xmlns:a16="http://schemas.microsoft.com/office/drawing/2014/main" id="{7DF63585-E952-3442-B789-71F15C2508C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407" name="AutoShape 2">
          <a:extLst>
            <a:ext uri="{FF2B5EF4-FFF2-40B4-BE49-F238E27FC236}">
              <a16:creationId xmlns:a16="http://schemas.microsoft.com/office/drawing/2014/main" id="{EDB23603-ABE3-1240-91ED-B60C7CD36251}"/>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408" name="AutoShape 2">
          <a:extLst>
            <a:ext uri="{FF2B5EF4-FFF2-40B4-BE49-F238E27FC236}">
              <a16:creationId xmlns:a16="http://schemas.microsoft.com/office/drawing/2014/main" id="{CC2735A2-8E55-9D43-8113-76D547F53066}"/>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409" name="AutoShape 2">
          <a:extLst>
            <a:ext uri="{FF2B5EF4-FFF2-40B4-BE49-F238E27FC236}">
              <a16:creationId xmlns:a16="http://schemas.microsoft.com/office/drawing/2014/main" id="{91FE1B20-1E10-D345-A945-84843B095F36}"/>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10" name="AutoShape 2">
          <a:extLst>
            <a:ext uri="{FF2B5EF4-FFF2-40B4-BE49-F238E27FC236}">
              <a16:creationId xmlns:a16="http://schemas.microsoft.com/office/drawing/2014/main" id="{9ADFB3D3-A1F0-5C41-B028-3C53169F6DD7}"/>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411" name="AutoShape 2">
          <a:extLst>
            <a:ext uri="{FF2B5EF4-FFF2-40B4-BE49-F238E27FC236}">
              <a16:creationId xmlns:a16="http://schemas.microsoft.com/office/drawing/2014/main" id="{AE280E80-5C22-314E-8014-22134704B173}"/>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412" name="AutoShape 2">
          <a:extLst>
            <a:ext uri="{FF2B5EF4-FFF2-40B4-BE49-F238E27FC236}">
              <a16:creationId xmlns:a16="http://schemas.microsoft.com/office/drawing/2014/main" id="{DB348358-962C-5641-9E3B-C32F4E76AE3E}"/>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13" name="AutoShape 2">
          <a:extLst>
            <a:ext uri="{FF2B5EF4-FFF2-40B4-BE49-F238E27FC236}">
              <a16:creationId xmlns:a16="http://schemas.microsoft.com/office/drawing/2014/main" id="{96A0CEDB-858D-F746-8959-2D106B6E4252}"/>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14" name="AutoShape 2">
          <a:extLst>
            <a:ext uri="{FF2B5EF4-FFF2-40B4-BE49-F238E27FC236}">
              <a16:creationId xmlns:a16="http://schemas.microsoft.com/office/drawing/2014/main" id="{0C250E75-30E1-174F-B8F4-3E62C69B5FB0}"/>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415" name="AutoShape 2">
          <a:extLst>
            <a:ext uri="{FF2B5EF4-FFF2-40B4-BE49-F238E27FC236}">
              <a16:creationId xmlns:a16="http://schemas.microsoft.com/office/drawing/2014/main" id="{7FBB08D7-33BF-7042-97CE-4A1DAEEFD78E}"/>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416" name="AutoShape 2">
          <a:extLst>
            <a:ext uri="{FF2B5EF4-FFF2-40B4-BE49-F238E27FC236}">
              <a16:creationId xmlns:a16="http://schemas.microsoft.com/office/drawing/2014/main" id="{06112F91-B427-8E40-8D1B-A4EA795621D5}"/>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417" name="AutoShape 2">
          <a:extLst>
            <a:ext uri="{FF2B5EF4-FFF2-40B4-BE49-F238E27FC236}">
              <a16:creationId xmlns:a16="http://schemas.microsoft.com/office/drawing/2014/main" id="{226BC33A-1662-B24A-AD5F-79CC535A5C3D}"/>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18" name="AutoShape 2">
          <a:extLst>
            <a:ext uri="{FF2B5EF4-FFF2-40B4-BE49-F238E27FC236}">
              <a16:creationId xmlns:a16="http://schemas.microsoft.com/office/drawing/2014/main" id="{D8500FC4-84D5-AD40-A448-D01FF3160E5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419" name="AutoShape 2">
          <a:extLst>
            <a:ext uri="{FF2B5EF4-FFF2-40B4-BE49-F238E27FC236}">
              <a16:creationId xmlns:a16="http://schemas.microsoft.com/office/drawing/2014/main" id="{25AA7998-9F6E-0F4E-947C-A76F964E47B9}"/>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420" name="AutoShape 2">
          <a:extLst>
            <a:ext uri="{FF2B5EF4-FFF2-40B4-BE49-F238E27FC236}">
              <a16:creationId xmlns:a16="http://schemas.microsoft.com/office/drawing/2014/main" id="{ACDDFEBA-F595-AC4A-B5BE-AAAE566BEE3C}"/>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21" name="AutoShape 2">
          <a:extLst>
            <a:ext uri="{FF2B5EF4-FFF2-40B4-BE49-F238E27FC236}">
              <a16:creationId xmlns:a16="http://schemas.microsoft.com/office/drawing/2014/main" id="{512D719F-3510-024A-A5CD-7BA2E6E4078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22" name="AutoShape 2">
          <a:extLst>
            <a:ext uri="{FF2B5EF4-FFF2-40B4-BE49-F238E27FC236}">
              <a16:creationId xmlns:a16="http://schemas.microsoft.com/office/drawing/2014/main" id="{9B79CD87-DB74-E44F-B560-8D81CB493F6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23" name="AutoShape 2">
          <a:extLst>
            <a:ext uri="{FF2B5EF4-FFF2-40B4-BE49-F238E27FC236}">
              <a16:creationId xmlns:a16="http://schemas.microsoft.com/office/drawing/2014/main" id="{76B97494-528D-A64A-88B7-61E795EFF282}"/>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24" name="AutoShape 2">
          <a:extLst>
            <a:ext uri="{FF2B5EF4-FFF2-40B4-BE49-F238E27FC236}">
              <a16:creationId xmlns:a16="http://schemas.microsoft.com/office/drawing/2014/main" id="{C6D5F081-F31D-864D-B0ED-D7334C5C5993}"/>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25" name="AutoShape 2">
          <a:extLst>
            <a:ext uri="{FF2B5EF4-FFF2-40B4-BE49-F238E27FC236}">
              <a16:creationId xmlns:a16="http://schemas.microsoft.com/office/drawing/2014/main" id="{35F03C34-62B4-D543-93D5-B78D084344F9}"/>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26" name="AutoShape 2">
          <a:extLst>
            <a:ext uri="{FF2B5EF4-FFF2-40B4-BE49-F238E27FC236}">
              <a16:creationId xmlns:a16="http://schemas.microsoft.com/office/drawing/2014/main" id="{BD72F304-8C63-A345-8476-080CBA920FF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27" name="AutoShape 2">
          <a:extLst>
            <a:ext uri="{FF2B5EF4-FFF2-40B4-BE49-F238E27FC236}">
              <a16:creationId xmlns:a16="http://schemas.microsoft.com/office/drawing/2014/main" id="{EF47B33C-A3E8-AD44-B0D4-93330C481769}"/>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28" name="AutoShape 2">
          <a:extLst>
            <a:ext uri="{FF2B5EF4-FFF2-40B4-BE49-F238E27FC236}">
              <a16:creationId xmlns:a16="http://schemas.microsoft.com/office/drawing/2014/main" id="{5A4A723C-9C4F-0E46-A5F9-7F3D9D466618}"/>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29" name="AutoShape 2">
          <a:extLst>
            <a:ext uri="{FF2B5EF4-FFF2-40B4-BE49-F238E27FC236}">
              <a16:creationId xmlns:a16="http://schemas.microsoft.com/office/drawing/2014/main" id="{98BEE116-E4BE-AA44-B820-462DF41161FC}"/>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30" name="AutoShape 2">
          <a:extLst>
            <a:ext uri="{FF2B5EF4-FFF2-40B4-BE49-F238E27FC236}">
              <a16:creationId xmlns:a16="http://schemas.microsoft.com/office/drawing/2014/main" id="{C14330E6-C895-3C49-9369-70C240F0035D}"/>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31" name="AutoShape 2">
          <a:extLst>
            <a:ext uri="{FF2B5EF4-FFF2-40B4-BE49-F238E27FC236}">
              <a16:creationId xmlns:a16="http://schemas.microsoft.com/office/drawing/2014/main" id="{4FB65ED5-3B40-7D44-89A5-8CEE7B0D3EE1}"/>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32" name="AutoShape 2">
          <a:extLst>
            <a:ext uri="{FF2B5EF4-FFF2-40B4-BE49-F238E27FC236}">
              <a16:creationId xmlns:a16="http://schemas.microsoft.com/office/drawing/2014/main" id="{0DE9AF50-D1BD-FE43-BA21-7D177490B6DE}"/>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33" name="AutoShape 2">
          <a:extLst>
            <a:ext uri="{FF2B5EF4-FFF2-40B4-BE49-F238E27FC236}">
              <a16:creationId xmlns:a16="http://schemas.microsoft.com/office/drawing/2014/main" id="{723392AC-D550-374C-B896-D21A8146E721}"/>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34" name="AutoShape 2">
          <a:extLst>
            <a:ext uri="{FF2B5EF4-FFF2-40B4-BE49-F238E27FC236}">
              <a16:creationId xmlns:a16="http://schemas.microsoft.com/office/drawing/2014/main" id="{19243042-CDE6-FE41-850B-E9ACB7BACD44}"/>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35" name="AutoShape 2">
          <a:extLst>
            <a:ext uri="{FF2B5EF4-FFF2-40B4-BE49-F238E27FC236}">
              <a16:creationId xmlns:a16="http://schemas.microsoft.com/office/drawing/2014/main" id="{CC15F489-0F1D-534D-B22E-23E942CF2F4F}"/>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36" name="AutoShape 2">
          <a:extLst>
            <a:ext uri="{FF2B5EF4-FFF2-40B4-BE49-F238E27FC236}">
              <a16:creationId xmlns:a16="http://schemas.microsoft.com/office/drawing/2014/main" id="{EA195B29-8680-3C42-9784-6091AE196B97}"/>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37" name="AutoShape 2">
          <a:extLst>
            <a:ext uri="{FF2B5EF4-FFF2-40B4-BE49-F238E27FC236}">
              <a16:creationId xmlns:a16="http://schemas.microsoft.com/office/drawing/2014/main" id="{C4A47CA5-8F5F-F74E-B832-C68071DC22D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38" name="AutoShape 2">
          <a:extLst>
            <a:ext uri="{FF2B5EF4-FFF2-40B4-BE49-F238E27FC236}">
              <a16:creationId xmlns:a16="http://schemas.microsoft.com/office/drawing/2014/main" id="{665A4920-1542-9442-8BDD-5A7302653123}"/>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39" name="AutoShape 2">
          <a:extLst>
            <a:ext uri="{FF2B5EF4-FFF2-40B4-BE49-F238E27FC236}">
              <a16:creationId xmlns:a16="http://schemas.microsoft.com/office/drawing/2014/main" id="{38054CFE-E850-9A42-ABAD-E0C51F5093CF}"/>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40" name="AutoShape 2">
          <a:extLst>
            <a:ext uri="{FF2B5EF4-FFF2-40B4-BE49-F238E27FC236}">
              <a16:creationId xmlns:a16="http://schemas.microsoft.com/office/drawing/2014/main" id="{A3DDA093-3B5D-A344-9BCA-4B83E7D51B9C}"/>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41" name="AutoShape 2">
          <a:extLst>
            <a:ext uri="{FF2B5EF4-FFF2-40B4-BE49-F238E27FC236}">
              <a16:creationId xmlns:a16="http://schemas.microsoft.com/office/drawing/2014/main" id="{C1365D5E-BDCF-C345-A326-2ACFF5A82252}"/>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42" name="AutoShape 2">
          <a:extLst>
            <a:ext uri="{FF2B5EF4-FFF2-40B4-BE49-F238E27FC236}">
              <a16:creationId xmlns:a16="http://schemas.microsoft.com/office/drawing/2014/main" id="{69F90278-7DC4-D748-9E2F-49D7A20611C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43" name="AutoShape 2">
          <a:extLst>
            <a:ext uri="{FF2B5EF4-FFF2-40B4-BE49-F238E27FC236}">
              <a16:creationId xmlns:a16="http://schemas.microsoft.com/office/drawing/2014/main" id="{994161FA-A552-B147-95D2-A059E1984412}"/>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44" name="AutoShape 2">
          <a:extLst>
            <a:ext uri="{FF2B5EF4-FFF2-40B4-BE49-F238E27FC236}">
              <a16:creationId xmlns:a16="http://schemas.microsoft.com/office/drawing/2014/main" id="{AEF31F2A-35FA-C14D-8F46-EE3C67481F11}"/>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45" name="AutoShape 2">
          <a:extLst>
            <a:ext uri="{FF2B5EF4-FFF2-40B4-BE49-F238E27FC236}">
              <a16:creationId xmlns:a16="http://schemas.microsoft.com/office/drawing/2014/main" id="{BDA38A41-14D4-2648-BD3B-E178F025B5D1}"/>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46" name="AutoShape 2">
          <a:extLst>
            <a:ext uri="{FF2B5EF4-FFF2-40B4-BE49-F238E27FC236}">
              <a16:creationId xmlns:a16="http://schemas.microsoft.com/office/drawing/2014/main" id="{19189C0D-C590-744C-B36F-0928B8F5F67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47" name="AutoShape 2">
          <a:extLst>
            <a:ext uri="{FF2B5EF4-FFF2-40B4-BE49-F238E27FC236}">
              <a16:creationId xmlns:a16="http://schemas.microsoft.com/office/drawing/2014/main" id="{FCEA30BE-E5DE-BC4E-B9FD-43202F121D41}"/>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448" name="AutoShape 2">
          <a:extLst>
            <a:ext uri="{FF2B5EF4-FFF2-40B4-BE49-F238E27FC236}">
              <a16:creationId xmlns:a16="http://schemas.microsoft.com/office/drawing/2014/main" id="{858CF640-24D4-E644-8CD9-86F72916CB87}"/>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49" name="AutoShape 2">
          <a:extLst>
            <a:ext uri="{FF2B5EF4-FFF2-40B4-BE49-F238E27FC236}">
              <a16:creationId xmlns:a16="http://schemas.microsoft.com/office/drawing/2014/main" id="{F752D5CB-CDB7-ED45-8299-904BF81D06F7}"/>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50" name="AutoShape 2">
          <a:extLst>
            <a:ext uri="{FF2B5EF4-FFF2-40B4-BE49-F238E27FC236}">
              <a16:creationId xmlns:a16="http://schemas.microsoft.com/office/drawing/2014/main" id="{7C87A3E3-EB01-2844-9D94-AC2ABFA804CD}"/>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51" name="AutoShape 2">
          <a:extLst>
            <a:ext uri="{FF2B5EF4-FFF2-40B4-BE49-F238E27FC236}">
              <a16:creationId xmlns:a16="http://schemas.microsoft.com/office/drawing/2014/main" id="{0CD9028A-E720-CB4F-83AB-0FCD8C21818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452" name="AutoShape 2">
          <a:extLst>
            <a:ext uri="{FF2B5EF4-FFF2-40B4-BE49-F238E27FC236}">
              <a16:creationId xmlns:a16="http://schemas.microsoft.com/office/drawing/2014/main" id="{2F69FA31-0069-1947-8A20-FF1A41A322E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53" name="AutoShape 2">
          <a:extLst>
            <a:ext uri="{FF2B5EF4-FFF2-40B4-BE49-F238E27FC236}">
              <a16:creationId xmlns:a16="http://schemas.microsoft.com/office/drawing/2014/main" id="{2549E142-755B-C141-93E6-B371BE933451}"/>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54" name="AutoShape 2">
          <a:extLst>
            <a:ext uri="{FF2B5EF4-FFF2-40B4-BE49-F238E27FC236}">
              <a16:creationId xmlns:a16="http://schemas.microsoft.com/office/drawing/2014/main" id="{0CF73277-6C2E-814B-88CB-A8BC70CABCF7}"/>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55" name="AutoShape 2">
          <a:extLst>
            <a:ext uri="{FF2B5EF4-FFF2-40B4-BE49-F238E27FC236}">
              <a16:creationId xmlns:a16="http://schemas.microsoft.com/office/drawing/2014/main" id="{DFF431B6-A94E-6D47-85D9-3596970B4B89}"/>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56" name="AutoShape 2">
          <a:extLst>
            <a:ext uri="{FF2B5EF4-FFF2-40B4-BE49-F238E27FC236}">
              <a16:creationId xmlns:a16="http://schemas.microsoft.com/office/drawing/2014/main" id="{66648A06-4CC2-2445-9D0C-DACA57707C87}"/>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57" name="AutoShape 2">
          <a:extLst>
            <a:ext uri="{FF2B5EF4-FFF2-40B4-BE49-F238E27FC236}">
              <a16:creationId xmlns:a16="http://schemas.microsoft.com/office/drawing/2014/main" id="{3FF90D92-5A24-5F44-867D-F1928CA3AD48}"/>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58" name="AutoShape 2">
          <a:extLst>
            <a:ext uri="{FF2B5EF4-FFF2-40B4-BE49-F238E27FC236}">
              <a16:creationId xmlns:a16="http://schemas.microsoft.com/office/drawing/2014/main" id="{9102F237-7E3F-7A40-8DF7-CFB6416E279D}"/>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59" name="AutoShape 2">
          <a:extLst>
            <a:ext uri="{FF2B5EF4-FFF2-40B4-BE49-F238E27FC236}">
              <a16:creationId xmlns:a16="http://schemas.microsoft.com/office/drawing/2014/main" id="{4979B514-6D3B-2749-BFFC-37A9F1F7D99A}"/>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60" name="AutoShape 2">
          <a:extLst>
            <a:ext uri="{FF2B5EF4-FFF2-40B4-BE49-F238E27FC236}">
              <a16:creationId xmlns:a16="http://schemas.microsoft.com/office/drawing/2014/main" id="{DE9A7D25-BAA2-7C43-B823-2E49E9C30EBF}"/>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61" name="AutoShape 2">
          <a:extLst>
            <a:ext uri="{FF2B5EF4-FFF2-40B4-BE49-F238E27FC236}">
              <a16:creationId xmlns:a16="http://schemas.microsoft.com/office/drawing/2014/main" id="{45545A91-ED70-EC41-B316-D1AE532FE19C}"/>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62" name="AutoShape 2">
          <a:extLst>
            <a:ext uri="{FF2B5EF4-FFF2-40B4-BE49-F238E27FC236}">
              <a16:creationId xmlns:a16="http://schemas.microsoft.com/office/drawing/2014/main" id="{8F27F4EB-D443-914E-B0FC-D21CCD935CDD}"/>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63" name="AutoShape 2">
          <a:extLst>
            <a:ext uri="{FF2B5EF4-FFF2-40B4-BE49-F238E27FC236}">
              <a16:creationId xmlns:a16="http://schemas.microsoft.com/office/drawing/2014/main" id="{A245C681-7A43-D440-9A4F-C101E5D5C8B0}"/>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64" name="AutoShape 2">
          <a:extLst>
            <a:ext uri="{FF2B5EF4-FFF2-40B4-BE49-F238E27FC236}">
              <a16:creationId xmlns:a16="http://schemas.microsoft.com/office/drawing/2014/main" id="{0BAFC625-9E92-6143-9AD9-724FAF962716}"/>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65" name="AutoShape 2">
          <a:extLst>
            <a:ext uri="{FF2B5EF4-FFF2-40B4-BE49-F238E27FC236}">
              <a16:creationId xmlns:a16="http://schemas.microsoft.com/office/drawing/2014/main" id="{69377A4D-4D9F-E448-93A5-50FB74B336EA}"/>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66" name="AutoShape 2">
          <a:extLst>
            <a:ext uri="{FF2B5EF4-FFF2-40B4-BE49-F238E27FC236}">
              <a16:creationId xmlns:a16="http://schemas.microsoft.com/office/drawing/2014/main" id="{ED4EDBD2-10FE-6748-9852-AF595006164F}"/>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67" name="AutoShape 2">
          <a:extLst>
            <a:ext uri="{FF2B5EF4-FFF2-40B4-BE49-F238E27FC236}">
              <a16:creationId xmlns:a16="http://schemas.microsoft.com/office/drawing/2014/main" id="{F7FC3C09-F6B7-004E-B7D5-4AE0E070A298}"/>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468" name="AutoShape 2">
          <a:extLst>
            <a:ext uri="{FF2B5EF4-FFF2-40B4-BE49-F238E27FC236}">
              <a16:creationId xmlns:a16="http://schemas.microsoft.com/office/drawing/2014/main" id="{6DA501F3-27EA-9840-B8F8-4FB2D38DE173}"/>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469" name="AutoShape 2">
          <a:extLst>
            <a:ext uri="{FF2B5EF4-FFF2-40B4-BE49-F238E27FC236}">
              <a16:creationId xmlns:a16="http://schemas.microsoft.com/office/drawing/2014/main" id="{54A8E9EC-41B7-B24A-B8C5-D437FAA391B3}"/>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70" name="AutoShape 2">
          <a:extLst>
            <a:ext uri="{FF2B5EF4-FFF2-40B4-BE49-F238E27FC236}">
              <a16:creationId xmlns:a16="http://schemas.microsoft.com/office/drawing/2014/main" id="{0D1D3A97-791B-4648-93A7-DEADB2DF8F75}"/>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471" name="AutoShape 2">
          <a:extLst>
            <a:ext uri="{FF2B5EF4-FFF2-40B4-BE49-F238E27FC236}">
              <a16:creationId xmlns:a16="http://schemas.microsoft.com/office/drawing/2014/main" id="{3774ADC2-87F4-184A-9C30-7291A48A091D}"/>
            </a:ext>
          </a:extLst>
        </xdr:cNvPr>
        <xdr:cNvSpPr>
          <a:spLocks noChangeAspect="1" noChangeArrowheads="1"/>
        </xdr:cNvSpPr>
      </xdr:nvSpPr>
      <xdr:spPr bwMode="auto">
        <a:xfrm>
          <a:off x="381000" y="2631948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472" name="AutoShape 2">
          <a:extLst>
            <a:ext uri="{FF2B5EF4-FFF2-40B4-BE49-F238E27FC236}">
              <a16:creationId xmlns:a16="http://schemas.microsoft.com/office/drawing/2014/main" id="{35150526-5017-974F-B8C0-B224BC1F4379}"/>
            </a:ext>
          </a:extLst>
        </xdr:cNvPr>
        <xdr:cNvSpPr>
          <a:spLocks noChangeAspect="1" noChangeArrowheads="1"/>
        </xdr:cNvSpPr>
      </xdr:nvSpPr>
      <xdr:spPr bwMode="auto">
        <a:xfrm>
          <a:off x="381000" y="2631948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473" name="AutoShape 2">
          <a:extLst>
            <a:ext uri="{FF2B5EF4-FFF2-40B4-BE49-F238E27FC236}">
              <a16:creationId xmlns:a16="http://schemas.microsoft.com/office/drawing/2014/main" id="{D6C9B1C3-09CE-2B49-B2F0-4A0A133E5EF0}"/>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74" name="AutoShape 2">
          <a:extLst>
            <a:ext uri="{FF2B5EF4-FFF2-40B4-BE49-F238E27FC236}">
              <a16:creationId xmlns:a16="http://schemas.microsoft.com/office/drawing/2014/main" id="{908C79F9-CC3D-F643-AE75-10E466415FC6}"/>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75" name="AutoShape 2">
          <a:extLst>
            <a:ext uri="{FF2B5EF4-FFF2-40B4-BE49-F238E27FC236}">
              <a16:creationId xmlns:a16="http://schemas.microsoft.com/office/drawing/2014/main" id="{477EE51F-AD36-C54B-A40B-5DC1B6D40AA6}"/>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476" name="AutoShape 2">
          <a:extLst>
            <a:ext uri="{FF2B5EF4-FFF2-40B4-BE49-F238E27FC236}">
              <a16:creationId xmlns:a16="http://schemas.microsoft.com/office/drawing/2014/main" id="{1F8866BA-793D-4247-B9D4-FDC5C378DE5E}"/>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477" name="AutoShape 2">
          <a:extLst>
            <a:ext uri="{FF2B5EF4-FFF2-40B4-BE49-F238E27FC236}">
              <a16:creationId xmlns:a16="http://schemas.microsoft.com/office/drawing/2014/main" id="{9112CDD3-2F86-6647-A387-37DECBDFC5E7}"/>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78" name="AutoShape 2">
          <a:extLst>
            <a:ext uri="{FF2B5EF4-FFF2-40B4-BE49-F238E27FC236}">
              <a16:creationId xmlns:a16="http://schemas.microsoft.com/office/drawing/2014/main" id="{99AF63CD-7804-4946-A17E-A14EF608C17A}"/>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479" name="AutoShape 2">
          <a:extLst>
            <a:ext uri="{FF2B5EF4-FFF2-40B4-BE49-F238E27FC236}">
              <a16:creationId xmlns:a16="http://schemas.microsoft.com/office/drawing/2014/main" id="{2A7843C6-5C04-1344-AB43-01CE59BC0913}"/>
            </a:ext>
          </a:extLst>
        </xdr:cNvPr>
        <xdr:cNvSpPr>
          <a:spLocks noChangeAspect="1" noChangeArrowheads="1"/>
        </xdr:cNvSpPr>
      </xdr:nvSpPr>
      <xdr:spPr bwMode="auto">
        <a:xfrm>
          <a:off x="381000" y="2631948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480" name="AutoShape 2">
          <a:extLst>
            <a:ext uri="{FF2B5EF4-FFF2-40B4-BE49-F238E27FC236}">
              <a16:creationId xmlns:a16="http://schemas.microsoft.com/office/drawing/2014/main" id="{91619093-0FB9-CB44-A1DE-53976A39CDC0}"/>
            </a:ext>
          </a:extLst>
        </xdr:cNvPr>
        <xdr:cNvSpPr>
          <a:spLocks noChangeAspect="1" noChangeArrowheads="1"/>
        </xdr:cNvSpPr>
      </xdr:nvSpPr>
      <xdr:spPr bwMode="auto">
        <a:xfrm>
          <a:off x="381000" y="2631948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481" name="AutoShape 2">
          <a:extLst>
            <a:ext uri="{FF2B5EF4-FFF2-40B4-BE49-F238E27FC236}">
              <a16:creationId xmlns:a16="http://schemas.microsoft.com/office/drawing/2014/main" id="{DD41F64E-0A7A-6A45-98B6-7E80806119FE}"/>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82" name="AutoShape 2">
          <a:extLst>
            <a:ext uri="{FF2B5EF4-FFF2-40B4-BE49-F238E27FC236}">
              <a16:creationId xmlns:a16="http://schemas.microsoft.com/office/drawing/2014/main" id="{36A07078-27FF-CB41-9C5D-089E38E290A0}"/>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83" name="AutoShape 2">
          <a:extLst>
            <a:ext uri="{FF2B5EF4-FFF2-40B4-BE49-F238E27FC236}">
              <a16:creationId xmlns:a16="http://schemas.microsoft.com/office/drawing/2014/main" id="{0D3D258A-63CF-4244-82B3-F61D70AD436D}"/>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484" name="AutoShape 2">
          <a:extLst>
            <a:ext uri="{FF2B5EF4-FFF2-40B4-BE49-F238E27FC236}">
              <a16:creationId xmlns:a16="http://schemas.microsoft.com/office/drawing/2014/main" id="{8AC82A97-C5D9-B349-B5FC-5B369DBA80EC}"/>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485" name="AutoShape 2">
          <a:extLst>
            <a:ext uri="{FF2B5EF4-FFF2-40B4-BE49-F238E27FC236}">
              <a16:creationId xmlns:a16="http://schemas.microsoft.com/office/drawing/2014/main" id="{FB98ED70-02C0-7149-8F24-ADF0F3D2348A}"/>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86" name="AutoShape 2">
          <a:extLst>
            <a:ext uri="{FF2B5EF4-FFF2-40B4-BE49-F238E27FC236}">
              <a16:creationId xmlns:a16="http://schemas.microsoft.com/office/drawing/2014/main" id="{F162DB2F-C4B0-FB45-8D88-982866A0CDF4}"/>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87" name="AutoShape 2">
          <a:extLst>
            <a:ext uri="{FF2B5EF4-FFF2-40B4-BE49-F238E27FC236}">
              <a16:creationId xmlns:a16="http://schemas.microsoft.com/office/drawing/2014/main" id="{B71206DA-E0D9-F84B-AA36-E46940059B13}"/>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88" name="AutoShape 2">
          <a:extLst>
            <a:ext uri="{FF2B5EF4-FFF2-40B4-BE49-F238E27FC236}">
              <a16:creationId xmlns:a16="http://schemas.microsoft.com/office/drawing/2014/main" id="{879CC493-35BA-1640-82C8-5357554B91C9}"/>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489" name="AutoShape 2">
          <a:extLst>
            <a:ext uri="{FF2B5EF4-FFF2-40B4-BE49-F238E27FC236}">
              <a16:creationId xmlns:a16="http://schemas.microsoft.com/office/drawing/2014/main" id="{AE10334E-DB67-DF43-85FD-B2175BBE6407}"/>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90" name="AutoShape 2">
          <a:extLst>
            <a:ext uri="{FF2B5EF4-FFF2-40B4-BE49-F238E27FC236}">
              <a16:creationId xmlns:a16="http://schemas.microsoft.com/office/drawing/2014/main" id="{FC370F3D-97D1-CF43-BF23-AC26900835D4}"/>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91" name="AutoShape 2">
          <a:extLst>
            <a:ext uri="{FF2B5EF4-FFF2-40B4-BE49-F238E27FC236}">
              <a16:creationId xmlns:a16="http://schemas.microsoft.com/office/drawing/2014/main" id="{690B59F6-45C1-2A4C-8EC4-E88D8F195518}"/>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492" name="AutoShape 2">
          <a:extLst>
            <a:ext uri="{FF2B5EF4-FFF2-40B4-BE49-F238E27FC236}">
              <a16:creationId xmlns:a16="http://schemas.microsoft.com/office/drawing/2014/main" id="{81ABE084-6D8C-864A-8890-F77A3A21463A}"/>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493" name="AutoShape 2">
          <a:extLst>
            <a:ext uri="{FF2B5EF4-FFF2-40B4-BE49-F238E27FC236}">
              <a16:creationId xmlns:a16="http://schemas.microsoft.com/office/drawing/2014/main" id="{CB086F78-2267-A54C-84B4-520387FD7918}"/>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94" name="AutoShape 2">
          <a:extLst>
            <a:ext uri="{FF2B5EF4-FFF2-40B4-BE49-F238E27FC236}">
              <a16:creationId xmlns:a16="http://schemas.microsoft.com/office/drawing/2014/main" id="{CE893712-A4FE-1648-84C2-BB297604523B}"/>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95" name="AutoShape 2">
          <a:extLst>
            <a:ext uri="{FF2B5EF4-FFF2-40B4-BE49-F238E27FC236}">
              <a16:creationId xmlns:a16="http://schemas.microsoft.com/office/drawing/2014/main" id="{9CA50701-8E87-CB44-B275-F1D7BB4EEEB0}"/>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96" name="AutoShape 2">
          <a:extLst>
            <a:ext uri="{FF2B5EF4-FFF2-40B4-BE49-F238E27FC236}">
              <a16:creationId xmlns:a16="http://schemas.microsoft.com/office/drawing/2014/main" id="{859DECE0-3015-BB47-BCDE-EA2C66C1318E}"/>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497" name="AutoShape 2">
          <a:extLst>
            <a:ext uri="{FF2B5EF4-FFF2-40B4-BE49-F238E27FC236}">
              <a16:creationId xmlns:a16="http://schemas.microsoft.com/office/drawing/2014/main" id="{BA53F7A9-E9BF-1D4A-90C1-4BACDD24A739}"/>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98" name="AutoShape 2">
          <a:extLst>
            <a:ext uri="{FF2B5EF4-FFF2-40B4-BE49-F238E27FC236}">
              <a16:creationId xmlns:a16="http://schemas.microsoft.com/office/drawing/2014/main" id="{187F19C7-D46E-1843-9383-53B5CAA83225}"/>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499" name="AutoShape 2">
          <a:extLst>
            <a:ext uri="{FF2B5EF4-FFF2-40B4-BE49-F238E27FC236}">
              <a16:creationId xmlns:a16="http://schemas.microsoft.com/office/drawing/2014/main" id="{047D7385-273D-D84B-98F1-0479F4A5A924}"/>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00" name="AutoShape 2">
          <a:extLst>
            <a:ext uri="{FF2B5EF4-FFF2-40B4-BE49-F238E27FC236}">
              <a16:creationId xmlns:a16="http://schemas.microsoft.com/office/drawing/2014/main" id="{8ACF70DB-E8B7-9144-9E36-CF13A7F84198}"/>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501" name="AutoShape 2">
          <a:extLst>
            <a:ext uri="{FF2B5EF4-FFF2-40B4-BE49-F238E27FC236}">
              <a16:creationId xmlns:a16="http://schemas.microsoft.com/office/drawing/2014/main" id="{1A0B9624-F12C-F349-B2B9-A87DEBD2FE4B}"/>
            </a:ext>
          </a:extLst>
        </xdr:cNvPr>
        <xdr:cNvSpPr>
          <a:spLocks noChangeAspect="1" noChangeArrowheads="1"/>
        </xdr:cNvSpPr>
      </xdr:nvSpPr>
      <xdr:spPr bwMode="auto">
        <a:xfrm>
          <a:off x="381000" y="2631948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02" name="AutoShape 2">
          <a:extLst>
            <a:ext uri="{FF2B5EF4-FFF2-40B4-BE49-F238E27FC236}">
              <a16:creationId xmlns:a16="http://schemas.microsoft.com/office/drawing/2014/main" id="{3EFD055C-1E36-B543-970F-099857193A1B}"/>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03" name="AutoShape 2">
          <a:extLst>
            <a:ext uri="{FF2B5EF4-FFF2-40B4-BE49-F238E27FC236}">
              <a16:creationId xmlns:a16="http://schemas.microsoft.com/office/drawing/2014/main" id="{7B1E62D7-0920-6C4D-9FBF-A0371FF28011}"/>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04" name="AutoShape 2">
          <a:extLst>
            <a:ext uri="{FF2B5EF4-FFF2-40B4-BE49-F238E27FC236}">
              <a16:creationId xmlns:a16="http://schemas.microsoft.com/office/drawing/2014/main" id="{B719DFBF-3497-6E40-AF64-E38BB94F8E8B}"/>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505" name="AutoShape 2">
          <a:extLst>
            <a:ext uri="{FF2B5EF4-FFF2-40B4-BE49-F238E27FC236}">
              <a16:creationId xmlns:a16="http://schemas.microsoft.com/office/drawing/2014/main" id="{1B2086E5-1246-8A45-987F-C05594CED011}"/>
            </a:ext>
          </a:extLst>
        </xdr:cNvPr>
        <xdr:cNvSpPr>
          <a:spLocks noChangeAspect="1" noChangeArrowheads="1"/>
        </xdr:cNvSpPr>
      </xdr:nvSpPr>
      <xdr:spPr bwMode="auto">
        <a:xfrm>
          <a:off x="381000" y="2631948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06" name="AutoShape 2">
          <a:extLst>
            <a:ext uri="{FF2B5EF4-FFF2-40B4-BE49-F238E27FC236}">
              <a16:creationId xmlns:a16="http://schemas.microsoft.com/office/drawing/2014/main" id="{CDFD702B-48C2-454A-BAF6-CC64952034D2}"/>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07" name="AutoShape 2">
          <a:extLst>
            <a:ext uri="{FF2B5EF4-FFF2-40B4-BE49-F238E27FC236}">
              <a16:creationId xmlns:a16="http://schemas.microsoft.com/office/drawing/2014/main" id="{8784DE13-37D7-5A49-8DC0-625FC9615A5D}"/>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508" name="AutoShape 2">
          <a:extLst>
            <a:ext uri="{FF2B5EF4-FFF2-40B4-BE49-F238E27FC236}">
              <a16:creationId xmlns:a16="http://schemas.microsoft.com/office/drawing/2014/main" id="{51962773-3AC0-7F47-9DAA-19C4F22B6CCD}"/>
            </a:ext>
          </a:extLst>
        </xdr:cNvPr>
        <xdr:cNvSpPr>
          <a:spLocks noChangeAspect="1" noChangeArrowheads="1"/>
        </xdr:cNvSpPr>
      </xdr:nvSpPr>
      <xdr:spPr bwMode="auto">
        <a:xfrm>
          <a:off x="381000" y="2631948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509" name="AutoShape 2">
          <a:extLst>
            <a:ext uri="{FF2B5EF4-FFF2-40B4-BE49-F238E27FC236}">
              <a16:creationId xmlns:a16="http://schemas.microsoft.com/office/drawing/2014/main" id="{2F16A066-F9C8-9D4A-88A0-934CAC46E6E9}"/>
            </a:ext>
          </a:extLst>
        </xdr:cNvPr>
        <xdr:cNvSpPr>
          <a:spLocks noChangeAspect="1" noChangeArrowheads="1"/>
        </xdr:cNvSpPr>
      </xdr:nvSpPr>
      <xdr:spPr bwMode="auto">
        <a:xfrm>
          <a:off x="381000" y="2631948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10" name="AutoShape 2">
          <a:extLst>
            <a:ext uri="{FF2B5EF4-FFF2-40B4-BE49-F238E27FC236}">
              <a16:creationId xmlns:a16="http://schemas.microsoft.com/office/drawing/2014/main" id="{AC6D0E23-BC6B-FC45-ADD6-7C479EB8916C}"/>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11" name="AutoShape 2">
          <a:extLst>
            <a:ext uri="{FF2B5EF4-FFF2-40B4-BE49-F238E27FC236}">
              <a16:creationId xmlns:a16="http://schemas.microsoft.com/office/drawing/2014/main" id="{6BD320EC-CE00-ED4D-9203-C56AFD0E987C}"/>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512" name="AutoShape 2">
          <a:extLst>
            <a:ext uri="{FF2B5EF4-FFF2-40B4-BE49-F238E27FC236}">
              <a16:creationId xmlns:a16="http://schemas.microsoft.com/office/drawing/2014/main" id="{6328958E-C997-C743-89DD-28E352D4EF24}"/>
            </a:ext>
          </a:extLst>
        </xdr:cNvPr>
        <xdr:cNvSpPr>
          <a:spLocks noChangeAspect="1" noChangeArrowheads="1"/>
        </xdr:cNvSpPr>
      </xdr:nvSpPr>
      <xdr:spPr bwMode="auto">
        <a:xfrm>
          <a:off x="381000" y="2631948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13" name="AutoShape 2">
          <a:extLst>
            <a:ext uri="{FF2B5EF4-FFF2-40B4-BE49-F238E27FC236}">
              <a16:creationId xmlns:a16="http://schemas.microsoft.com/office/drawing/2014/main" id="{F54A1A18-33E4-2C4B-8978-17E13E835F50}"/>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14" name="AutoShape 2">
          <a:extLst>
            <a:ext uri="{FF2B5EF4-FFF2-40B4-BE49-F238E27FC236}">
              <a16:creationId xmlns:a16="http://schemas.microsoft.com/office/drawing/2014/main" id="{FD9C0A8D-3B66-5A44-8EE4-278D560AAA02}"/>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515" name="AutoShape 2">
          <a:extLst>
            <a:ext uri="{FF2B5EF4-FFF2-40B4-BE49-F238E27FC236}">
              <a16:creationId xmlns:a16="http://schemas.microsoft.com/office/drawing/2014/main" id="{34AAD3A4-C448-594E-8EAE-6AE707C21323}"/>
            </a:ext>
          </a:extLst>
        </xdr:cNvPr>
        <xdr:cNvSpPr>
          <a:spLocks noChangeAspect="1" noChangeArrowheads="1"/>
        </xdr:cNvSpPr>
      </xdr:nvSpPr>
      <xdr:spPr bwMode="auto">
        <a:xfrm>
          <a:off x="381000" y="2631948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16" name="AutoShape 2">
          <a:extLst>
            <a:ext uri="{FF2B5EF4-FFF2-40B4-BE49-F238E27FC236}">
              <a16:creationId xmlns:a16="http://schemas.microsoft.com/office/drawing/2014/main" id="{2158CC60-4A3C-414A-A24F-63149B65078D}"/>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17" name="AutoShape 2">
          <a:extLst>
            <a:ext uri="{FF2B5EF4-FFF2-40B4-BE49-F238E27FC236}">
              <a16:creationId xmlns:a16="http://schemas.microsoft.com/office/drawing/2014/main" id="{75B0AC86-45F4-B841-86BB-F52CF042EF6B}"/>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18" name="AutoShape 2">
          <a:extLst>
            <a:ext uri="{FF2B5EF4-FFF2-40B4-BE49-F238E27FC236}">
              <a16:creationId xmlns:a16="http://schemas.microsoft.com/office/drawing/2014/main" id="{AF5ED2E4-560A-2C45-9DAF-B336BEEE6A18}"/>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19" name="AutoShape 2">
          <a:extLst>
            <a:ext uri="{FF2B5EF4-FFF2-40B4-BE49-F238E27FC236}">
              <a16:creationId xmlns:a16="http://schemas.microsoft.com/office/drawing/2014/main" id="{EF0E6872-DB10-8240-99F2-37F62F32E146}"/>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20" name="AutoShape 2">
          <a:extLst>
            <a:ext uri="{FF2B5EF4-FFF2-40B4-BE49-F238E27FC236}">
              <a16:creationId xmlns:a16="http://schemas.microsoft.com/office/drawing/2014/main" id="{05EE0081-CE94-4A4D-A032-87171C767DA2}"/>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21" name="AutoShape 2">
          <a:extLst>
            <a:ext uri="{FF2B5EF4-FFF2-40B4-BE49-F238E27FC236}">
              <a16:creationId xmlns:a16="http://schemas.microsoft.com/office/drawing/2014/main" id="{DBD1CCDC-7E51-1548-B402-B7564239991B}"/>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22" name="AutoShape 2">
          <a:extLst>
            <a:ext uri="{FF2B5EF4-FFF2-40B4-BE49-F238E27FC236}">
              <a16:creationId xmlns:a16="http://schemas.microsoft.com/office/drawing/2014/main" id="{0AC5CD4D-94B2-2B40-8D40-51BD34D1FEE5}"/>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23" name="AutoShape 2">
          <a:extLst>
            <a:ext uri="{FF2B5EF4-FFF2-40B4-BE49-F238E27FC236}">
              <a16:creationId xmlns:a16="http://schemas.microsoft.com/office/drawing/2014/main" id="{49A7522F-5203-EA4F-8D12-585CCCD130DF}"/>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24" name="AutoShape 2">
          <a:extLst>
            <a:ext uri="{FF2B5EF4-FFF2-40B4-BE49-F238E27FC236}">
              <a16:creationId xmlns:a16="http://schemas.microsoft.com/office/drawing/2014/main" id="{F76CCFCF-541F-EB4D-9B86-F08B452B75CC}"/>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25" name="AutoShape 2">
          <a:extLst>
            <a:ext uri="{FF2B5EF4-FFF2-40B4-BE49-F238E27FC236}">
              <a16:creationId xmlns:a16="http://schemas.microsoft.com/office/drawing/2014/main" id="{EF8AC18A-9C78-BF4C-B41E-919711072F26}"/>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26" name="AutoShape 2">
          <a:extLst>
            <a:ext uri="{FF2B5EF4-FFF2-40B4-BE49-F238E27FC236}">
              <a16:creationId xmlns:a16="http://schemas.microsoft.com/office/drawing/2014/main" id="{2BEF8C56-4DB3-1442-BF46-5F11D7012507}"/>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27" name="AutoShape 2">
          <a:extLst>
            <a:ext uri="{FF2B5EF4-FFF2-40B4-BE49-F238E27FC236}">
              <a16:creationId xmlns:a16="http://schemas.microsoft.com/office/drawing/2014/main" id="{82D62FDF-5AFD-DA40-81EC-9EEA68717D65}"/>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28" name="AutoShape 2">
          <a:extLst>
            <a:ext uri="{FF2B5EF4-FFF2-40B4-BE49-F238E27FC236}">
              <a16:creationId xmlns:a16="http://schemas.microsoft.com/office/drawing/2014/main" id="{85BC0170-93F8-124A-BDF3-801D11F8C72E}"/>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29" name="AutoShape 2">
          <a:extLst>
            <a:ext uri="{FF2B5EF4-FFF2-40B4-BE49-F238E27FC236}">
              <a16:creationId xmlns:a16="http://schemas.microsoft.com/office/drawing/2014/main" id="{69B9734A-7AEB-FC46-8B49-CBFEE0C6852E}"/>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30" name="AutoShape 2">
          <a:extLst>
            <a:ext uri="{FF2B5EF4-FFF2-40B4-BE49-F238E27FC236}">
              <a16:creationId xmlns:a16="http://schemas.microsoft.com/office/drawing/2014/main" id="{89B41188-0046-5349-973F-8ADDC57FCAC5}"/>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31" name="AutoShape 2">
          <a:extLst>
            <a:ext uri="{FF2B5EF4-FFF2-40B4-BE49-F238E27FC236}">
              <a16:creationId xmlns:a16="http://schemas.microsoft.com/office/drawing/2014/main" id="{EE96D880-1A66-4C40-844F-568332E4EE6C}"/>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32" name="AutoShape 2">
          <a:extLst>
            <a:ext uri="{FF2B5EF4-FFF2-40B4-BE49-F238E27FC236}">
              <a16:creationId xmlns:a16="http://schemas.microsoft.com/office/drawing/2014/main" id="{9FD01CAF-4A9C-DF4B-995D-FD711D91EBD8}"/>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33" name="AutoShape 2">
          <a:extLst>
            <a:ext uri="{FF2B5EF4-FFF2-40B4-BE49-F238E27FC236}">
              <a16:creationId xmlns:a16="http://schemas.microsoft.com/office/drawing/2014/main" id="{8469F234-3810-8C43-B416-F744EB972A2F}"/>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534" name="AutoShape 2">
          <a:extLst>
            <a:ext uri="{FF2B5EF4-FFF2-40B4-BE49-F238E27FC236}">
              <a16:creationId xmlns:a16="http://schemas.microsoft.com/office/drawing/2014/main" id="{A0E46524-D4F7-3E42-B2EC-569AC2197887}"/>
            </a:ext>
          </a:extLst>
        </xdr:cNvPr>
        <xdr:cNvSpPr>
          <a:spLocks noChangeAspect="1" noChangeArrowheads="1"/>
        </xdr:cNvSpPr>
      </xdr:nvSpPr>
      <xdr:spPr bwMode="auto">
        <a:xfrm>
          <a:off x="381000" y="2631948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535" name="AutoShape 2">
          <a:extLst>
            <a:ext uri="{FF2B5EF4-FFF2-40B4-BE49-F238E27FC236}">
              <a16:creationId xmlns:a16="http://schemas.microsoft.com/office/drawing/2014/main" id="{F8D4D0F9-3AEE-0543-BD34-E8E60954D2C9}"/>
            </a:ext>
          </a:extLst>
        </xdr:cNvPr>
        <xdr:cNvSpPr>
          <a:spLocks noChangeAspect="1" noChangeArrowheads="1"/>
        </xdr:cNvSpPr>
      </xdr:nvSpPr>
      <xdr:spPr bwMode="auto">
        <a:xfrm>
          <a:off x="381000" y="2631948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36" name="AutoShape 2">
          <a:extLst>
            <a:ext uri="{FF2B5EF4-FFF2-40B4-BE49-F238E27FC236}">
              <a16:creationId xmlns:a16="http://schemas.microsoft.com/office/drawing/2014/main" id="{3965F97C-7C4F-4C40-ADB3-162D6A4C12A2}"/>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37" name="AutoShape 2">
          <a:extLst>
            <a:ext uri="{FF2B5EF4-FFF2-40B4-BE49-F238E27FC236}">
              <a16:creationId xmlns:a16="http://schemas.microsoft.com/office/drawing/2014/main" id="{6034045E-CAAC-FC4D-85EE-FC38FC8F81BA}"/>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38" name="AutoShape 2">
          <a:extLst>
            <a:ext uri="{FF2B5EF4-FFF2-40B4-BE49-F238E27FC236}">
              <a16:creationId xmlns:a16="http://schemas.microsoft.com/office/drawing/2014/main" id="{FB78516C-AAF6-2840-90E2-452531399DAE}"/>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39" name="AutoShape 2">
          <a:extLst>
            <a:ext uri="{FF2B5EF4-FFF2-40B4-BE49-F238E27FC236}">
              <a16:creationId xmlns:a16="http://schemas.microsoft.com/office/drawing/2014/main" id="{D7C735BE-CE82-024A-849D-4C3A5BF33F0B}"/>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40" name="AutoShape 2">
          <a:extLst>
            <a:ext uri="{FF2B5EF4-FFF2-40B4-BE49-F238E27FC236}">
              <a16:creationId xmlns:a16="http://schemas.microsoft.com/office/drawing/2014/main" id="{4B201B7E-40DF-7F4B-B8FE-3E73044A3847}"/>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41" name="AutoShape 2">
          <a:extLst>
            <a:ext uri="{FF2B5EF4-FFF2-40B4-BE49-F238E27FC236}">
              <a16:creationId xmlns:a16="http://schemas.microsoft.com/office/drawing/2014/main" id="{24F52585-ED40-F046-A7EF-37B51816AC4A}"/>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542" name="AutoShape 2">
          <a:extLst>
            <a:ext uri="{FF2B5EF4-FFF2-40B4-BE49-F238E27FC236}">
              <a16:creationId xmlns:a16="http://schemas.microsoft.com/office/drawing/2014/main" id="{8CA07D92-3D21-0048-820B-DADB010692D1}"/>
            </a:ext>
          </a:extLst>
        </xdr:cNvPr>
        <xdr:cNvSpPr>
          <a:spLocks noChangeAspect="1" noChangeArrowheads="1"/>
        </xdr:cNvSpPr>
      </xdr:nvSpPr>
      <xdr:spPr bwMode="auto">
        <a:xfrm>
          <a:off x="381000" y="2631948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33484"/>
    <xdr:sp macro="" textlink="">
      <xdr:nvSpPr>
        <xdr:cNvPr id="7543" name="AutoShape 2">
          <a:extLst>
            <a:ext uri="{FF2B5EF4-FFF2-40B4-BE49-F238E27FC236}">
              <a16:creationId xmlns:a16="http://schemas.microsoft.com/office/drawing/2014/main" id="{FC2DFC42-4017-264E-ABE4-CE5DF5263EFC}"/>
            </a:ext>
          </a:extLst>
        </xdr:cNvPr>
        <xdr:cNvSpPr>
          <a:spLocks noChangeAspect="1" noChangeArrowheads="1"/>
        </xdr:cNvSpPr>
      </xdr:nvSpPr>
      <xdr:spPr bwMode="auto">
        <a:xfrm>
          <a:off x="381000" y="2631948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44" name="AutoShape 2">
          <a:extLst>
            <a:ext uri="{FF2B5EF4-FFF2-40B4-BE49-F238E27FC236}">
              <a16:creationId xmlns:a16="http://schemas.microsoft.com/office/drawing/2014/main" id="{0D3BBAAE-26FE-AE40-BD96-A5F147E14C1F}"/>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45" name="AutoShape 2">
          <a:extLst>
            <a:ext uri="{FF2B5EF4-FFF2-40B4-BE49-F238E27FC236}">
              <a16:creationId xmlns:a16="http://schemas.microsoft.com/office/drawing/2014/main" id="{66B64EE9-9B85-154F-9A49-7148C2D602C6}"/>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46" name="AutoShape 2">
          <a:extLst>
            <a:ext uri="{FF2B5EF4-FFF2-40B4-BE49-F238E27FC236}">
              <a16:creationId xmlns:a16="http://schemas.microsoft.com/office/drawing/2014/main" id="{93A5161D-DE73-F84F-8224-6818D462FFE3}"/>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47" name="AutoShape 2">
          <a:extLst>
            <a:ext uri="{FF2B5EF4-FFF2-40B4-BE49-F238E27FC236}">
              <a16:creationId xmlns:a16="http://schemas.microsoft.com/office/drawing/2014/main" id="{D706E69E-1366-6241-8D4F-53D2EE3D145A}"/>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48" name="AutoShape 2">
          <a:extLst>
            <a:ext uri="{FF2B5EF4-FFF2-40B4-BE49-F238E27FC236}">
              <a16:creationId xmlns:a16="http://schemas.microsoft.com/office/drawing/2014/main" id="{A55E3D01-8FBC-1A43-BFA5-7390189046C4}"/>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49" name="AutoShape 2">
          <a:extLst>
            <a:ext uri="{FF2B5EF4-FFF2-40B4-BE49-F238E27FC236}">
              <a16:creationId xmlns:a16="http://schemas.microsoft.com/office/drawing/2014/main" id="{54835940-70B6-664B-867F-40078827D3AF}"/>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50" name="AutoShape 2">
          <a:extLst>
            <a:ext uri="{FF2B5EF4-FFF2-40B4-BE49-F238E27FC236}">
              <a16:creationId xmlns:a16="http://schemas.microsoft.com/office/drawing/2014/main" id="{98E633A0-B3C0-E44E-936D-E3B4278FB2FA}"/>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51" name="AutoShape 2">
          <a:extLst>
            <a:ext uri="{FF2B5EF4-FFF2-40B4-BE49-F238E27FC236}">
              <a16:creationId xmlns:a16="http://schemas.microsoft.com/office/drawing/2014/main" id="{F3B28D10-42F0-084D-AEB7-57DBCAD74B2F}"/>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52" name="AutoShape 2">
          <a:extLst>
            <a:ext uri="{FF2B5EF4-FFF2-40B4-BE49-F238E27FC236}">
              <a16:creationId xmlns:a16="http://schemas.microsoft.com/office/drawing/2014/main" id="{1E75BAA9-754C-D547-9135-DF4D9BF761C1}"/>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53" name="AutoShape 2">
          <a:extLst>
            <a:ext uri="{FF2B5EF4-FFF2-40B4-BE49-F238E27FC236}">
              <a16:creationId xmlns:a16="http://schemas.microsoft.com/office/drawing/2014/main" id="{DD1697C1-6B10-E449-AE02-2743EBE5B3A7}"/>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54" name="AutoShape 2">
          <a:extLst>
            <a:ext uri="{FF2B5EF4-FFF2-40B4-BE49-F238E27FC236}">
              <a16:creationId xmlns:a16="http://schemas.microsoft.com/office/drawing/2014/main" id="{09CEBF31-0F65-7648-AFFD-C5FD70FF969D}"/>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55" name="AutoShape 2">
          <a:extLst>
            <a:ext uri="{FF2B5EF4-FFF2-40B4-BE49-F238E27FC236}">
              <a16:creationId xmlns:a16="http://schemas.microsoft.com/office/drawing/2014/main" id="{A79DB5CF-4713-B04C-9892-FCC857783F8E}"/>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56" name="AutoShape 2">
          <a:extLst>
            <a:ext uri="{FF2B5EF4-FFF2-40B4-BE49-F238E27FC236}">
              <a16:creationId xmlns:a16="http://schemas.microsoft.com/office/drawing/2014/main" id="{8FEC4C1A-FCBE-EE43-B865-D67E3401B061}"/>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57" name="AutoShape 2">
          <a:extLst>
            <a:ext uri="{FF2B5EF4-FFF2-40B4-BE49-F238E27FC236}">
              <a16:creationId xmlns:a16="http://schemas.microsoft.com/office/drawing/2014/main" id="{9037DF66-E562-404C-A863-B82095E9715F}"/>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58" name="AutoShape 2">
          <a:extLst>
            <a:ext uri="{FF2B5EF4-FFF2-40B4-BE49-F238E27FC236}">
              <a16:creationId xmlns:a16="http://schemas.microsoft.com/office/drawing/2014/main" id="{7CB6C2B4-B089-DF48-9D0F-7AC50198C059}"/>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59" name="AutoShape 2">
          <a:extLst>
            <a:ext uri="{FF2B5EF4-FFF2-40B4-BE49-F238E27FC236}">
              <a16:creationId xmlns:a16="http://schemas.microsoft.com/office/drawing/2014/main" id="{AA8EC79E-0D3D-E04D-839A-5C317627F9BE}"/>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60" name="AutoShape 2">
          <a:extLst>
            <a:ext uri="{FF2B5EF4-FFF2-40B4-BE49-F238E27FC236}">
              <a16:creationId xmlns:a16="http://schemas.microsoft.com/office/drawing/2014/main" id="{E8436EB3-A59B-AE40-8E8D-2B57AC0B700D}"/>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61" name="AutoShape 2">
          <a:extLst>
            <a:ext uri="{FF2B5EF4-FFF2-40B4-BE49-F238E27FC236}">
              <a16:creationId xmlns:a16="http://schemas.microsoft.com/office/drawing/2014/main" id="{F30257DC-6AFE-4942-A334-57B913547EFF}"/>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62" name="AutoShape 2">
          <a:extLst>
            <a:ext uri="{FF2B5EF4-FFF2-40B4-BE49-F238E27FC236}">
              <a16:creationId xmlns:a16="http://schemas.microsoft.com/office/drawing/2014/main" id="{D16E73F8-017C-D342-8832-2A853ABEEE5F}"/>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63" name="AutoShape 2">
          <a:extLst>
            <a:ext uri="{FF2B5EF4-FFF2-40B4-BE49-F238E27FC236}">
              <a16:creationId xmlns:a16="http://schemas.microsoft.com/office/drawing/2014/main" id="{D1CADA4B-8EFB-1E45-83E8-C5FD13A4EE45}"/>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564" name="AutoShape 2">
          <a:extLst>
            <a:ext uri="{FF2B5EF4-FFF2-40B4-BE49-F238E27FC236}">
              <a16:creationId xmlns:a16="http://schemas.microsoft.com/office/drawing/2014/main" id="{72C9B84A-90D7-A641-A8AC-FA5666E83DAB}"/>
            </a:ext>
          </a:extLst>
        </xdr:cNvPr>
        <xdr:cNvSpPr>
          <a:spLocks noChangeAspect="1" noChangeArrowheads="1"/>
        </xdr:cNvSpPr>
      </xdr:nvSpPr>
      <xdr:spPr bwMode="auto">
        <a:xfrm>
          <a:off x="381000" y="2631948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65" name="AutoShape 2">
          <a:extLst>
            <a:ext uri="{FF2B5EF4-FFF2-40B4-BE49-F238E27FC236}">
              <a16:creationId xmlns:a16="http://schemas.microsoft.com/office/drawing/2014/main" id="{EDDD1794-FD09-4649-8039-A040CBDC49EE}"/>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66" name="AutoShape 2">
          <a:extLst>
            <a:ext uri="{FF2B5EF4-FFF2-40B4-BE49-F238E27FC236}">
              <a16:creationId xmlns:a16="http://schemas.microsoft.com/office/drawing/2014/main" id="{E39FB880-0730-2443-8FC1-9B938C103276}"/>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52534"/>
    <xdr:sp macro="" textlink="">
      <xdr:nvSpPr>
        <xdr:cNvPr id="7567" name="AutoShape 2">
          <a:extLst>
            <a:ext uri="{FF2B5EF4-FFF2-40B4-BE49-F238E27FC236}">
              <a16:creationId xmlns:a16="http://schemas.microsoft.com/office/drawing/2014/main" id="{3CD749E8-1E71-BF4A-8E92-71DEB83A87E7}"/>
            </a:ext>
          </a:extLst>
        </xdr:cNvPr>
        <xdr:cNvSpPr>
          <a:spLocks noChangeAspect="1" noChangeArrowheads="1"/>
        </xdr:cNvSpPr>
      </xdr:nvSpPr>
      <xdr:spPr bwMode="auto">
        <a:xfrm>
          <a:off x="38100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568" name="AutoShape 2">
          <a:extLst>
            <a:ext uri="{FF2B5EF4-FFF2-40B4-BE49-F238E27FC236}">
              <a16:creationId xmlns:a16="http://schemas.microsoft.com/office/drawing/2014/main" id="{CD560A8C-6B9A-C941-A412-A30E87FF3779}"/>
            </a:ext>
          </a:extLst>
        </xdr:cNvPr>
        <xdr:cNvSpPr>
          <a:spLocks noChangeAspect="1" noChangeArrowheads="1"/>
        </xdr:cNvSpPr>
      </xdr:nvSpPr>
      <xdr:spPr bwMode="auto">
        <a:xfrm>
          <a:off x="381000" y="2631948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69" name="AutoShape 2">
          <a:extLst>
            <a:ext uri="{FF2B5EF4-FFF2-40B4-BE49-F238E27FC236}">
              <a16:creationId xmlns:a16="http://schemas.microsoft.com/office/drawing/2014/main" id="{154F268A-5D2E-8F43-B1D4-2CE1154B09FE}"/>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70" name="AutoShape 2">
          <a:extLst>
            <a:ext uri="{FF2B5EF4-FFF2-40B4-BE49-F238E27FC236}">
              <a16:creationId xmlns:a16="http://schemas.microsoft.com/office/drawing/2014/main" id="{4E52B60A-2FF7-AF47-9D90-15C7E459F6A4}"/>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571" name="AutoShape 2">
          <a:extLst>
            <a:ext uri="{FF2B5EF4-FFF2-40B4-BE49-F238E27FC236}">
              <a16:creationId xmlns:a16="http://schemas.microsoft.com/office/drawing/2014/main" id="{A1D5132B-3678-7641-8766-8644369F90AE}"/>
            </a:ext>
          </a:extLst>
        </xdr:cNvPr>
        <xdr:cNvSpPr>
          <a:spLocks noChangeAspect="1" noChangeArrowheads="1"/>
        </xdr:cNvSpPr>
      </xdr:nvSpPr>
      <xdr:spPr bwMode="auto">
        <a:xfrm>
          <a:off x="381000" y="2631948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572" name="AutoShape 2">
          <a:extLst>
            <a:ext uri="{FF2B5EF4-FFF2-40B4-BE49-F238E27FC236}">
              <a16:creationId xmlns:a16="http://schemas.microsoft.com/office/drawing/2014/main" id="{26CDEE44-5627-8F45-97D0-583720464C35}"/>
            </a:ext>
          </a:extLst>
        </xdr:cNvPr>
        <xdr:cNvSpPr>
          <a:spLocks noChangeAspect="1" noChangeArrowheads="1"/>
        </xdr:cNvSpPr>
      </xdr:nvSpPr>
      <xdr:spPr bwMode="auto">
        <a:xfrm>
          <a:off x="381000" y="2631948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73" name="AutoShape 2">
          <a:extLst>
            <a:ext uri="{FF2B5EF4-FFF2-40B4-BE49-F238E27FC236}">
              <a16:creationId xmlns:a16="http://schemas.microsoft.com/office/drawing/2014/main" id="{E81948CB-7D91-0340-BB39-F09DE0EDBE86}"/>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514350</xdr:colOff>
      <xdr:row>541</xdr:row>
      <xdr:rowOff>0</xdr:rowOff>
    </xdr:from>
    <xdr:ext cx="638419" cy="252534"/>
    <xdr:sp macro="" textlink="">
      <xdr:nvSpPr>
        <xdr:cNvPr id="7574" name="AutoShape 2">
          <a:extLst>
            <a:ext uri="{FF2B5EF4-FFF2-40B4-BE49-F238E27FC236}">
              <a16:creationId xmlns:a16="http://schemas.microsoft.com/office/drawing/2014/main" id="{5C6A8C70-7462-B143-A301-6B5EBD77FD3B}"/>
            </a:ext>
          </a:extLst>
        </xdr:cNvPr>
        <xdr:cNvSpPr>
          <a:spLocks noChangeAspect="1" noChangeArrowheads="1"/>
        </xdr:cNvSpPr>
      </xdr:nvSpPr>
      <xdr:spPr bwMode="auto">
        <a:xfrm>
          <a:off x="514350" y="2631948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71584"/>
    <xdr:sp macro="" textlink="">
      <xdr:nvSpPr>
        <xdr:cNvPr id="7575" name="AutoShape 2">
          <a:extLst>
            <a:ext uri="{FF2B5EF4-FFF2-40B4-BE49-F238E27FC236}">
              <a16:creationId xmlns:a16="http://schemas.microsoft.com/office/drawing/2014/main" id="{27259F55-C1FA-3842-B154-E5B792E0B079}"/>
            </a:ext>
          </a:extLst>
        </xdr:cNvPr>
        <xdr:cNvSpPr>
          <a:spLocks noChangeAspect="1" noChangeArrowheads="1"/>
        </xdr:cNvSpPr>
      </xdr:nvSpPr>
      <xdr:spPr bwMode="auto">
        <a:xfrm>
          <a:off x="381000" y="2631948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76" name="AutoShape 2">
          <a:extLst>
            <a:ext uri="{FF2B5EF4-FFF2-40B4-BE49-F238E27FC236}">
              <a16:creationId xmlns:a16="http://schemas.microsoft.com/office/drawing/2014/main" id="{599B7573-A0AA-D243-8F97-62559A78BA15}"/>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62059"/>
    <xdr:sp macro="" textlink="">
      <xdr:nvSpPr>
        <xdr:cNvPr id="7577" name="AutoShape 2">
          <a:extLst>
            <a:ext uri="{FF2B5EF4-FFF2-40B4-BE49-F238E27FC236}">
              <a16:creationId xmlns:a16="http://schemas.microsoft.com/office/drawing/2014/main" id="{0ACBB8C4-E129-9A43-BB53-46039BDC11F8}"/>
            </a:ext>
          </a:extLst>
        </xdr:cNvPr>
        <xdr:cNvSpPr>
          <a:spLocks noChangeAspect="1" noChangeArrowheads="1"/>
        </xdr:cNvSpPr>
      </xdr:nvSpPr>
      <xdr:spPr bwMode="auto">
        <a:xfrm>
          <a:off x="381000" y="2631948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78" name="AutoShape 2">
          <a:extLst>
            <a:ext uri="{FF2B5EF4-FFF2-40B4-BE49-F238E27FC236}">
              <a16:creationId xmlns:a16="http://schemas.microsoft.com/office/drawing/2014/main" id="{7C567E09-B8A6-5343-9A56-5AEA1812ECD9}"/>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79" name="AutoShape 2">
          <a:extLst>
            <a:ext uri="{FF2B5EF4-FFF2-40B4-BE49-F238E27FC236}">
              <a16:creationId xmlns:a16="http://schemas.microsoft.com/office/drawing/2014/main" id="{D3E4A96E-7CAB-FD42-ACFF-75DE7EAD141F}"/>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80" name="AutoShape 2">
          <a:extLst>
            <a:ext uri="{FF2B5EF4-FFF2-40B4-BE49-F238E27FC236}">
              <a16:creationId xmlns:a16="http://schemas.microsoft.com/office/drawing/2014/main" id="{B82B6AB5-E98C-9049-A321-90786B329413}"/>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81" name="AutoShape 2">
          <a:extLst>
            <a:ext uri="{FF2B5EF4-FFF2-40B4-BE49-F238E27FC236}">
              <a16:creationId xmlns:a16="http://schemas.microsoft.com/office/drawing/2014/main" id="{D2ADF9F1-BFD2-F541-ACEC-4984AF0A7FE0}"/>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82" name="AutoShape 2">
          <a:extLst>
            <a:ext uri="{FF2B5EF4-FFF2-40B4-BE49-F238E27FC236}">
              <a16:creationId xmlns:a16="http://schemas.microsoft.com/office/drawing/2014/main" id="{12A98EA1-074F-B143-8184-5DCBC2D48B47}"/>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83" name="AutoShape 2">
          <a:extLst>
            <a:ext uri="{FF2B5EF4-FFF2-40B4-BE49-F238E27FC236}">
              <a16:creationId xmlns:a16="http://schemas.microsoft.com/office/drawing/2014/main" id="{A82BBF95-2668-734E-8D01-11505B7D28A5}"/>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84" name="AutoShape 2">
          <a:extLst>
            <a:ext uri="{FF2B5EF4-FFF2-40B4-BE49-F238E27FC236}">
              <a16:creationId xmlns:a16="http://schemas.microsoft.com/office/drawing/2014/main" id="{E34E4164-F4F2-FD40-AD10-B8A3AC684E79}"/>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85" name="AutoShape 2">
          <a:extLst>
            <a:ext uri="{FF2B5EF4-FFF2-40B4-BE49-F238E27FC236}">
              <a16:creationId xmlns:a16="http://schemas.microsoft.com/office/drawing/2014/main" id="{8668F7FC-9121-5C42-A7A6-19BD6AC37A0A}"/>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86" name="AutoShape 2">
          <a:extLst>
            <a:ext uri="{FF2B5EF4-FFF2-40B4-BE49-F238E27FC236}">
              <a16:creationId xmlns:a16="http://schemas.microsoft.com/office/drawing/2014/main" id="{AEA1727B-1CB4-ED4A-B285-31E3628825E5}"/>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87" name="AutoShape 2">
          <a:extLst>
            <a:ext uri="{FF2B5EF4-FFF2-40B4-BE49-F238E27FC236}">
              <a16:creationId xmlns:a16="http://schemas.microsoft.com/office/drawing/2014/main" id="{45E5B83E-D0FB-C54D-9644-9CBD1785E5DB}"/>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88" name="AutoShape 2">
          <a:extLst>
            <a:ext uri="{FF2B5EF4-FFF2-40B4-BE49-F238E27FC236}">
              <a16:creationId xmlns:a16="http://schemas.microsoft.com/office/drawing/2014/main" id="{6B364518-DFA9-1E4A-B094-C04EE05701D1}"/>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89" name="AutoShape 2">
          <a:extLst>
            <a:ext uri="{FF2B5EF4-FFF2-40B4-BE49-F238E27FC236}">
              <a16:creationId xmlns:a16="http://schemas.microsoft.com/office/drawing/2014/main" id="{57239645-CD71-704E-BBE7-BC24303DC297}"/>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90" name="AutoShape 2">
          <a:extLst>
            <a:ext uri="{FF2B5EF4-FFF2-40B4-BE49-F238E27FC236}">
              <a16:creationId xmlns:a16="http://schemas.microsoft.com/office/drawing/2014/main" id="{37F5242E-F74C-BF44-8534-D591627A7620}"/>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91" name="AutoShape 2">
          <a:extLst>
            <a:ext uri="{FF2B5EF4-FFF2-40B4-BE49-F238E27FC236}">
              <a16:creationId xmlns:a16="http://schemas.microsoft.com/office/drawing/2014/main" id="{F4CC7D96-5FEF-4844-8C99-9566DDCEE27C}"/>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92" name="AutoShape 2">
          <a:extLst>
            <a:ext uri="{FF2B5EF4-FFF2-40B4-BE49-F238E27FC236}">
              <a16:creationId xmlns:a16="http://schemas.microsoft.com/office/drawing/2014/main" id="{26B0D3C7-544D-234A-B9F7-2894D132024E}"/>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541</xdr:row>
      <xdr:rowOff>0</xdr:rowOff>
    </xdr:from>
    <xdr:ext cx="638419" cy="204909"/>
    <xdr:sp macro="" textlink="">
      <xdr:nvSpPr>
        <xdr:cNvPr id="7593" name="AutoShape 2">
          <a:extLst>
            <a:ext uri="{FF2B5EF4-FFF2-40B4-BE49-F238E27FC236}">
              <a16:creationId xmlns:a16="http://schemas.microsoft.com/office/drawing/2014/main" id="{760E010C-E938-4A48-8BE5-6AF2823699E5}"/>
            </a:ext>
          </a:extLst>
        </xdr:cNvPr>
        <xdr:cNvSpPr>
          <a:spLocks noChangeAspect="1" noChangeArrowheads="1"/>
        </xdr:cNvSpPr>
      </xdr:nvSpPr>
      <xdr:spPr bwMode="auto">
        <a:xfrm>
          <a:off x="381000" y="2631948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594" name="AutoShape 2">
          <a:extLst>
            <a:ext uri="{FF2B5EF4-FFF2-40B4-BE49-F238E27FC236}">
              <a16:creationId xmlns:a16="http://schemas.microsoft.com/office/drawing/2014/main" id="{DD79DBF3-9076-A04D-B1CA-F6010075B1C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595" name="AutoShape 2">
          <a:extLst>
            <a:ext uri="{FF2B5EF4-FFF2-40B4-BE49-F238E27FC236}">
              <a16:creationId xmlns:a16="http://schemas.microsoft.com/office/drawing/2014/main" id="{D3347FFB-D36E-8044-8129-BCB18F729928}"/>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596" name="AutoShape 2">
          <a:extLst>
            <a:ext uri="{FF2B5EF4-FFF2-40B4-BE49-F238E27FC236}">
              <a16:creationId xmlns:a16="http://schemas.microsoft.com/office/drawing/2014/main" id="{3071B141-3B20-FB4E-81E9-51413299C8C3}"/>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597" name="AutoShape 2">
          <a:extLst>
            <a:ext uri="{FF2B5EF4-FFF2-40B4-BE49-F238E27FC236}">
              <a16:creationId xmlns:a16="http://schemas.microsoft.com/office/drawing/2014/main" id="{D744DCCF-AED4-A246-8C93-6FCC13EE552E}"/>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598" name="AutoShape 2">
          <a:extLst>
            <a:ext uri="{FF2B5EF4-FFF2-40B4-BE49-F238E27FC236}">
              <a16:creationId xmlns:a16="http://schemas.microsoft.com/office/drawing/2014/main" id="{96BDEC7B-9E0F-9542-AD97-C8C04C6CCFF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599" name="AutoShape 2">
          <a:extLst>
            <a:ext uri="{FF2B5EF4-FFF2-40B4-BE49-F238E27FC236}">
              <a16:creationId xmlns:a16="http://schemas.microsoft.com/office/drawing/2014/main" id="{A6CD0499-92B2-1C4B-B744-49D25140D225}"/>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600" name="AutoShape 2">
          <a:extLst>
            <a:ext uri="{FF2B5EF4-FFF2-40B4-BE49-F238E27FC236}">
              <a16:creationId xmlns:a16="http://schemas.microsoft.com/office/drawing/2014/main" id="{6BD341CA-2620-D745-9FB5-9BAC9F45EDF4}"/>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01" name="AutoShape 2">
          <a:extLst>
            <a:ext uri="{FF2B5EF4-FFF2-40B4-BE49-F238E27FC236}">
              <a16:creationId xmlns:a16="http://schemas.microsoft.com/office/drawing/2014/main" id="{CFED5199-25BB-A94C-B218-912CCBA1057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02" name="AutoShape 2">
          <a:extLst>
            <a:ext uri="{FF2B5EF4-FFF2-40B4-BE49-F238E27FC236}">
              <a16:creationId xmlns:a16="http://schemas.microsoft.com/office/drawing/2014/main" id="{B811E708-0BB0-564F-B7DA-4E612DAA10E2}"/>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603" name="AutoShape 2">
          <a:extLst>
            <a:ext uri="{FF2B5EF4-FFF2-40B4-BE49-F238E27FC236}">
              <a16:creationId xmlns:a16="http://schemas.microsoft.com/office/drawing/2014/main" id="{A264554D-5EC3-4C45-8E75-058442DCB384}"/>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604" name="AutoShape 2">
          <a:extLst>
            <a:ext uri="{FF2B5EF4-FFF2-40B4-BE49-F238E27FC236}">
              <a16:creationId xmlns:a16="http://schemas.microsoft.com/office/drawing/2014/main" id="{A6D462DF-39B7-B046-AF97-5813C4C2B237}"/>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605" name="AutoShape 2">
          <a:extLst>
            <a:ext uri="{FF2B5EF4-FFF2-40B4-BE49-F238E27FC236}">
              <a16:creationId xmlns:a16="http://schemas.microsoft.com/office/drawing/2014/main" id="{C4E1ACB5-4EE6-174C-9954-722282A9D600}"/>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06" name="AutoShape 2">
          <a:extLst>
            <a:ext uri="{FF2B5EF4-FFF2-40B4-BE49-F238E27FC236}">
              <a16:creationId xmlns:a16="http://schemas.microsoft.com/office/drawing/2014/main" id="{7A200B48-EEF2-5840-B33E-64DB3E5FA6E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607" name="AutoShape 2">
          <a:extLst>
            <a:ext uri="{FF2B5EF4-FFF2-40B4-BE49-F238E27FC236}">
              <a16:creationId xmlns:a16="http://schemas.microsoft.com/office/drawing/2014/main" id="{20CFAD53-3BC1-4E48-9620-D2357EC6270D}"/>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608" name="AutoShape 2">
          <a:extLst>
            <a:ext uri="{FF2B5EF4-FFF2-40B4-BE49-F238E27FC236}">
              <a16:creationId xmlns:a16="http://schemas.microsoft.com/office/drawing/2014/main" id="{1070C7AA-A9DE-1443-AEFA-64C7C4A8C281}"/>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09" name="AutoShape 2">
          <a:extLst>
            <a:ext uri="{FF2B5EF4-FFF2-40B4-BE49-F238E27FC236}">
              <a16:creationId xmlns:a16="http://schemas.microsoft.com/office/drawing/2014/main" id="{89AF0B78-721B-D64C-A36A-1D1964980C9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10" name="AutoShape 2">
          <a:extLst>
            <a:ext uri="{FF2B5EF4-FFF2-40B4-BE49-F238E27FC236}">
              <a16:creationId xmlns:a16="http://schemas.microsoft.com/office/drawing/2014/main" id="{A1B9D7BC-D73B-574A-BED4-27E3C7A04F8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11" name="AutoShape 2">
          <a:extLst>
            <a:ext uri="{FF2B5EF4-FFF2-40B4-BE49-F238E27FC236}">
              <a16:creationId xmlns:a16="http://schemas.microsoft.com/office/drawing/2014/main" id="{18C60C83-54CA-AE41-87F1-0B98D33B9743}"/>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12" name="AutoShape 2">
          <a:extLst>
            <a:ext uri="{FF2B5EF4-FFF2-40B4-BE49-F238E27FC236}">
              <a16:creationId xmlns:a16="http://schemas.microsoft.com/office/drawing/2014/main" id="{AB6F450C-1F2C-7144-BB81-633D66969C92}"/>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13" name="AutoShape 2">
          <a:extLst>
            <a:ext uri="{FF2B5EF4-FFF2-40B4-BE49-F238E27FC236}">
              <a16:creationId xmlns:a16="http://schemas.microsoft.com/office/drawing/2014/main" id="{CE0279E6-2A7D-0948-BE53-39FE5EDDCF0C}"/>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14" name="AutoShape 2">
          <a:extLst>
            <a:ext uri="{FF2B5EF4-FFF2-40B4-BE49-F238E27FC236}">
              <a16:creationId xmlns:a16="http://schemas.microsoft.com/office/drawing/2014/main" id="{CEA4AC6C-4BAE-584C-9B8C-20923673C494}"/>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15" name="AutoShape 2">
          <a:extLst>
            <a:ext uri="{FF2B5EF4-FFF2-40B4-BE49-F238E27FC236}">
              <a16:creationId xmlns:a16="http://schemas.microsoft.com/office/drawing/2014/main" id="{AD52FCFB-900F-104A-8DCE-ABC61715D57D}"/>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16" name="AutoShape 2">
          <a:extLst>
            <a:ext uri="{FF2B5EF4-FFF2-40B4-BE49-F238E27FC236}">
              <a16:creationId xmlns:a16="http://schemas.microsoft.com/office/drawing/2014/main" id="{B4FC5D1F-41CD-6A47-9817-443CDA6476AC}"/>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17" name="AutoShape 2">
          <a:extLst>
            <a:ext uri="{FF2B5EF4-FFF2-40B4-BE49-F238E27FC236}">
              <a16:creationId xmlns:a16="http://schemas.microsoft.com/office/drawing/2014/main" id="{7000F6A8-E3D9-AB43-A659-10A89AD4878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18" name="AutoShape 2">
          <a:extLst>
            <a:ext uri="{FF2B5EF4-FFF2-40B4-BE49-F238E27FC236}">
              <a16:creationId xmlns:a16="http://schemas.microsoft.com/office/drawing/2014/main" id="{D0F4D4F1-8187-DE4D-A04E-981F6933E7AD}"/>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19" name="AutoShape 2">
          <a:extLst>
            <a:ext uri="{FF2B5EF4-FFF2-40B4-BE49-F238E27FC236}">
              <a16:creationId xmlns:a16="http://schemas.microsoft.com/office/drawing/2014/main" id="{7D18661D-6FC7-3844-9F00-EAA83D0D7E5D}"/>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20" name="AutoShape 2">
          <a:extLst>
            <a:ext uri="{FF2B5EF4-FFF2-40B4-BE49-F238E27FC236}">
              <a16:creationId xmlns:a16="http://schemas.microsoft.com/office/drawing/2014/main" id="{0F5D76E2-6A99-E240-BC75-9C200E9960C1}"/>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21" name="AutoShape 2">
          <a:extLst>
            <a:ext uri="{FF2B5EF4-FFF2-40B4-BE49-F238E27FC236}">
              <a16:creationId xmlns:a16="http://schemas.microsoft.com/office/drawing/2014/main" id="{5588FD63-67BD-8543-A476-D5B6F76A6CED}"/>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22" name="AutoShape 2">
          <a:extLst>
            <a:ext uri="{FF2B5EF4-FFF2-40B4-BE49-F238E27FC236}">
              <a16:creationId xmlns:a16="http://schemas.microsoft.com/office/drawing/2014/main" id="{8BC2A152-1ACE-D648-B79B-33EE8A18415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23" name="AutoShape 2">
          <a:extLst>
            <a:ext uri="{FF2B5EF4-FFF2-40B4-BE49-F238E27FC236}">
              <a16:creationId xmlns:a16="http://schemas.microsoft.com/office/drawing/2014/main" id="{35F61A38-9ADB-DF49-A93C-72A8C0D82C62}"/>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24" name="AutoShape 2">
          <a:extLst>
            <a:ext uri="{FF2B5EF4-FFF2-40B4-BE49-F238E27FC236}">
              <a16:creationId xmlns:a16="http://schemas.microsoft.com/office/drawing/2014/main" id="{04751E12-8375-894C-AB34-D1CEC41A2C0A}"/>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25" name="AutoShape 2">
          <a:extLst>
            <a:ext uri="{FF2B5EF4-FFF2-40B4-BE49-F238E27FC236}">
              <a16:creationId xmlns:a16="http://schemas.microsoft.com/office/drawing/2014/main" id="{CF4CC9CF-AB2A-8341-9EE6-AB32E1A0A2C8}"/>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26" name="AutoShape 2">
          <a:extLst>
            <a:ext uri="{FF2B5EF4-FFF2-40B4-BE49-F238E27FC236}">
              <a16:creationId xmlns:a16="http://schemas.microsoft.com/office/drawing/2014/main" id="{D9168741-C585-3740-A520-DD0CA521ABF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27" name="AutoShape 2">
          <a:extLst>
            <a:ext uri="{FF2B5EF4-FFF2-40B4-BE49-F238E27FC236}">
              <a16:creationId xmlns:a16="http://schemas.microsoft.com/office/drawing/2014/main" id="{CBB8EAC6-42A8-8749-9EBC-1AC494C351C1}"/>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28" name="AutoShape 2">
          <a:extLst>
            <a:ext uri="{FF2B5EF4-FFF2-40B4-BE49-F238E27FC236}">
              <a16:creationId xmlns:a16="http://schemas.microsoft.com/office/drawing/2014/main" id="{9C312EEE-2AE2-B74D-B79D-F56CBA4AB4F9}"/>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29" name="AutoShape 2">
          <a:extLst>
            <a:ext uri="{FF2B5EF4-FFF2-40B4-BE49-F238E27FC236}">
              <a16:creationId xmlns:a16="http://schemas.microsoft.com/office/drawing/2014/main" id="{B1507C7E-334D-404C-9972-48CC0884F16F}"/>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30" name="AutoShape 2">
          <a:extLst>
            <a:ext uri="{FF2B5EF4-FFF2-40B4-BE49-F238E27FC236}">
              <a16:creationId xmlns:a16="http://schemas.microsoft.com/office/drawing/2014/main" id="{AD1B4DEF-866E-B348-9C67-67DBB87C5B4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31" name="AutoShape 2">
          <a:extLst>
            <a:ext uri="{FF2B5EF4-FFF2-40B4-BE49-F238E27FC236}">
              <a16:creationId xmlns:a16="http://schemas.microsoft.com/office/drawing/2014/main" id="{5C859941-1C96-EF43-BE1D-945D5BD8BD80}"/>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32" name="AutoShape 2">
          <a:extLst>
            <a:ext uri="{FF2B5EF4-FFF2-40B4-BE49-F238E27FC236}">
              <a16:creationId xmlns:a16="http://schemas.microsoft.com/office/drawing/2014/main" id="{792BC5AC-D49E-CA4E-AA85-71DA17D0F801}"/>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33" name="AutoShape 2">
          <a:extLst>
            <a:ext uri="{FF2B5EF4-FFF2-40B4-BE49-F238E27FC236}">
              <a16:creationId xmlns:a16="http://schemas.microsoft.com/office/drawing/2014/main" id="{368B8127-7FBE-3740-B895-D29C7CF06F1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34" name="AutoShape 2">
          <a:extLst>
            <a:ext uri="{FF2B5EF4-FFF2-40B4-BE49-F238E27FC236}">
              <a16:creationId xmlns:a16="http://schemas.microsoft.com/office/drawing/2014/main" id="{7EDBAB24-1063-1948-AC10-EC3868C66BF8}"/>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35" name="AutoShape 2">
          <a:extLst>
            <a:ext uri="{FF2B5EF4-FFF2-40B4-BE49-F238E27FC236}">
              <a16:creationId xmlns:a16="http://schemas.microsoft.com/office/drawing/2014/main" id="{3F589454-C3EA-444C-BB95-87A4CAA83AAF}"/>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36" name="AutoShape 2">
          <a:extLst>
            <a:ext uri="{FF2B5EF4-FFF2-40B4-BE49-F238E27FC236}">
              <a16:creationId xmlns:a16="http://schemas.microsoft.com/office/drawing/2014/main" id="{8C5008CD-64C9-BC4B-941C-9644B1D6C108}"/>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37" name="AutoShape 2">
          <a:extLst>
            <a:ext uri="{FF2B5EF4-FFF2-40B4-BE49-F238E27FC236}">
              <a16:creationId xmlns:a16="http://schemas.microsoft.com/office/drawing/2014/main" id="{ACA59240-E71C-FB4C-9FBB-DA703DC9A472}"/>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38" name="AutoShape 2">
          <a:extLst>
            <a:ext uri="{FF2B5EF4-FFF2-40B4-BE49-F238E27FC236}">
              <a16:creationId xmlns:a16="http://schemas.microsoft.com/office/drawing/2014/main" id="{1404F8EF-A682-804B-8C32-37847E275113}"/>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39" name="AutoShape 2">
          <a:extLst>
            <a:ext uri="{FF2B5EF4-FFF2-40B4-BE49-F238E27FC236}">
              <a16:creationId xmlns:a16="http://schemas.microsoft.com/office/drawing/2014/main" id="{BBB31FDF-FB5B-1E4E-9051-4154840B7960}"/>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40" name="AutoShape 2">
          <a:extLst>
            <a:ext uri="{FF2B5EF4-FFF2-40B4-BE49-F238E27FC236}">
              <a16:creationId xmlns:a16="http://schemas.microsoft.com/office/drawing/2014/main" id="{2FDE62E1-FC80-264F-BEF9-FE679402274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41" name="AutoShape 2">
          <a:extLst>
            <a:ext uri="{FF2B5EF4-FFF2-40B4-BE49-F238E27FC236}">
              <a16:creationId xmlns:a16="http://schemas.microsoft.com/office/drawing/2014/main" id="{850648FB-ABE4-6F49-8228-2E355D2F843E}"/>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42" name="AutoShape 2">
          <a:extLst>
            <a:ext uri="{FF2B5EF4-FFF2-40B4-BE49-F238E27FC236}">
              <a16:creationId xmlns:a16="http://schemas.microsoft.com/office/drawing/2014/main" id="{F0DD9B9C-23DC-BA44-AD35-BE3D073A450E}"/>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43" name="AutoShape 2">
          <a:extLst>
            <a:ext uri="{FF2B5EF4-FFF2-40B4-BE49-F238E27FC236}">
              <a16:creationId xmlns:a16="http://schemas.microsoft.com/office/drawing/2014/main" id="{0A19D633-692B-2D48-87EE-533BA11B8FE8}"/>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44" name="AutoShape 2">
          <a:extLst>
            <a:ext uri="{FF2B5EF4-FFF2-40B4-BE49-F238E27FC236}">
              <a16:creationId xmlns:a16="http://schemas.microsoft.com/office/drawing/2014/main" id="{2EDF2E41-ED13-944F-9641-A63863127B9C}"/>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45" name="AutoShape 2">
          <a:extLst>
            <a:ext uri="{FF2B5EF4-FFF2-40B4-BE49-F238E27FC236}">
              <a16:creationId xmlns:a16="http://schemas.microsoft.com/office/drawing/2014/main" id="{46CA3851-DB22-BF44-AC64-2E0747A73BD9}"/>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46" name="AutoShape 2">
          <a:extLst>
            <a:ext uri="{FF2B5EF4-FFF2-40B4-BE49-F238E27FC236}">
              <a16:creationId xmlns:a16="http://schemas.microsoft.com/office/drawing/2014/main" id="{DEE5C13B-09F2-354C-98E0-2BD6A48993DA}"/>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47" name="AutoShape 2">
          <a:extLst>
            <a:ext uri="{FF2B5EF4-FFF2-40B4-BE49-F238E27FC236}">
              <a16:creationId xmlns:a16="http://schemas.microsoft.com/office/drawing/2014/main" id="{644EECDE-3FB6-1A4C-BE3A-5A0573308678}"/>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48" name="AutoShape 2">
          <a:extLst>
            <a:ext uri="{FF2B5EF4-FFF2-40B4-BE49-F238E27FC236}">
              <a16:creationId xmlns:a16="http://schemas.microsoft.com/office/drawing/2014/main" id="{1BC90EDF-BC31-F74A-A95C-17BE0BF849EF}"/>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49" name="AutoShape 2">
          <a:extLst>
            <a:ext uri="{FF2B5EF4-FFF2-40B4-BE49-F238E27FC236}">
              <a16:creationId xmlns:a16="http://schemas.microsoft.com/office/drawing/2014/main" id="{E27966C6-170A-664E-8C6B-18A9245D8E48}"/>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50" name="AutoShape 2">
          <a:extLst>
            <a:ext uri="{FF2B5EF4-FFF2-40B4-BE49-F238E27FC236}">
              <a16:creationId xmlns:a16="http://schemas.microsoft.com/office/drawing/2014/main" id="{B66CEAC5-32F2-194A-A7F6-A03A9E74AB95}"/>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51" name="AutoShape 2">
          <a:extLst>
            <a:ext uri="{FF2B5EF4-FFF2-40B4-BE49-F238E27FC236}">
              <a16:creationId xmlns:a16="http://schemas.microsoft.com/office/drawing/2014/main" id="{A3879240-0C97-144C-A0A8-DD906CA8901F}"/>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52" name="AutoShape 2">
          <a:extLst>
            <a:ext uri="{FF2B5EF4-FFF2-40B4-BE49-F238E27FC236}">
              <a16:creationId xmlns:a16="http://schemas.microsoft.com/office/drawing/2014/main" id="{D68F9829-D71E-B54B-BD76-F515292B62BA}"/>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53" name="AutoShape 2">
          <a:extLst>
            <a:ext uri="{FF2B5EF4-FFF2-40B4-BE49-F238E27FC236}">
              <a16:creationId xmlns:a16="http://schemas.microsoft.com/office/drawing/2014/main" id="{AA9E1A09-CF4F-7B4E-B5FC-406A1CF8892A}"/>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54" name="AutoShape 2">
          <a:extLst>
            <a:ext uri="{FF2B5EF4-FFF2-40B4-BE49-F238E27FC236}">
              <a16:creationId xmlns:a16="http://schemas.microsoft.com/office/drawing/2014/main" id="{D2123D9B-163F-3144-8BEC-7B8DD7DC72E4}"/>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55" name="AutoShape 2">
          <a:extLst>
            <a:ext uri="{FF2B5EF4-FFF2-40B4-BE49-F238E27FC236}">
              <a16:creationId xmlns:a16="http://schemas.microsoft.com/office/drawing/2014/main" id="{B916DABD-1B1B-5E41-B11F-CF449B95EAED}"/>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656" name="AutoShape 2">
          <a:extLst>
            <a:ext uri="{FF2B5EF4-FFF2-40B4-BE49-F238E27FC236}">
              <a16:creationId xmlns:a16="http://schemas.microsoft.com/office/drawing/2014/main" id="{FAD67DF7-AD9D-B849-B2D9-4740D29F9B8B}"/>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57" name="AutoShape 2">
          <a:extLst>
            <a:ext uri="{FF2B5EF4-FFF2-40B4-BE49-F238E27FC236}">
              <a16:creationId xmlns:a16="http://schemas.microsoft.com/office/drawing/2014/main" id="{F277977E-7E3F-DC48-827F-01CDACCC3C20}"/>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658" name="AutoShape 2">
          <a:extLst>
            <a:ext uri="{FF2B5EF4-FFF2-40B4-BE49-F238E27FC236}">
              <a16:creationId xmlns:a16="http://schemas.microsoft.com/office/drawing/2014/main" id="{655C9E34-6F0B-4A49-ACC9-3298E72CDB53}"/>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659" name="AutoShape 2">
          <a:extLst>
            <a:ext uri="{FF2B5EF4-FFF2-40B4-BE49-F238E27FC236}">
              <a16:creationId xmlns:a16="http://schemas.microsoft.com/office/drawing/2014/main" id="{4AB0AE5C-6131-3244-A882-A083580B7BF8}"/>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660" name="AutoShape 2">
          <a:extLst>
            <a:ext uri="{FF2B5EF4-FFF2-40B4-BE49-F238E27FC236}">
              <a16:creationId xmlns:a16="http://schemas.microsoft.com/office/drawing/2014/main" id="{23B8161C-3494-624C-8AD5-027A8996731A}"/>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61" name="AutoShape 2">
          <a:extLst>
            <a:ext uri="{FF2B5EF4-FFF2-40B4-BE49-F238E27FC236}">
              <a16:creationId xmlns:a16="http://schemas.microsoft.com/office/drawing/2014/main" id="{2AC544BD-C8AC-C64E-9AE7-6D7D2E0305AA}"/>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662" name="AutoShape 2">
          <a:extLst>
            <a:ext uri="{FF2B5EF4-FFF2-40B4-BE49-F238E27FC236}">
              <a16:creationId xmlns:a16="http://schemas.microsoft.com/office/drawing/2014/main" id="{F6107BCE-9E29-0B4A-8041-283553C18D94}"/>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663" name="AutoShape 2">
          <a:extLst>
            <a:ext uri="{FF2B5EF4-FFF2-40B4-BE49-F238E27FC236}">
              <a16:creationId xmlns:a16="http://schemas.microsoft.com/office/drawing/2014/main" id="{681A8F78-91A4-E641-AC0A-9661F35431BD}"/>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64" name="AutoShape 2">
          <a:extLst>
            <a:ext uri="{FF2B5EF4-FFF2-40B4-BE49-F238E27FC236}">
              <a16:creationId xmlns:a16="http://schemas.microsoft.com/office/drawing/2014/main" id="{1947B2AD-BF71-D943-8806-4CC07C2E51C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65" name="AutoShape 2">
          <a:extLst>
            <a:ext uri="{FF2B5EF4-FFF2-40B4-BE49-F238E27FC236}">
              <a16:creationId xmlns:a16="http://schemas.microsoft.com/office/drawing/2014/main" id="{0CF57BAE-DDA0-4342-812F-61EAD7DC9BF8}"/>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666" name="AutoShape 2">
          <a:extLst>
            <a:ext uri="{FF2B5EF4-FFF2-40B4-BE49-F238E27FC236}">
              <a16:creationId xmlns:a16="http://schemas.microsoft.com/office/drawing/2014/main" id="{EC8FE79C-1482-4D4D-97DF-CFAEB0CE2E6E}"/>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667" name="AutoShape 2">
          <a:extLst>
            <a:ext uri="{FF2B5EF4-FFF2-40B4-BE49-F238E27FC236}">
              <a16:creationId xmlns:a16="http://schemas.microsoft.com/office/drawing/2014/main" id="{64C09192-5B33-AE41-8BDA-07A07B16CA23}"/>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668" name="AutoShape 2">
          <a:extLst>
            <a:ext uri="{FF2B5EF4-FFF2-40B4-BE49-F238E27FC236}">
              <a16:creationId xmlns:a16="http://schemas.microsoft.com/office/drawing/2014/main" id="{4B50F6A0-6B2A-1D47-8606-5CD74D915062}"/>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69" name="AutoShape 2">
          <a:extLst>
            <a:ext uri="{FF2B5EF4-FFF2-40B4-BE49-F238E27FC236}">
              <a16:creationId xmlns:a16="http://schemas.microsoft.com/office/drawing/2014/main" id="{3CA8D53F-1E2F-B944-9782-37682CD8D5C0}"/>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670" name="AutoShape 2">
          <a:extLst>
            <a:ext uri="{FF2B5EF4-FFF2-40B4-BE49-F238E27FC236}">
              <a16:creationId xmlns:a16="http://schemas.microsoft.com/office/drawing/2014/main" id="{80A544F4-CFD0-454D-A4DD-3E19E336E819}"/>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671" name="AutoShape 2">
          <a:extLst>
            <a:ext uri="{FF2B5EF4-FFF2-40B4-BE49-F238E27FC236}">
              <a16:creationId xmlns:a16="http://schemas.microsoft.com/office/drawing/2014/main" id="{B682C2F4-08A5-E541-A52A-971E4309B576}"/>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72" name="AutoShape 2">
          <a:extLst>
            <a:ext uri="{FF2B5EF4-FFF2-40B4-BE49-F238E27FC236}">
              <a16:creationId xmlns:a16="http://schemas.microsoft.com/office/drawing/2014/main" id="{3DCC711D-5296-2744-94FF-E1D6F8C24ECA}"/>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73" name="AutoShape 2">
          <a:extLst>
            <a:ext uri="{FF2B5EF4-FFF2-40B4-BE49-F238E27FC236}">
              <a16:creationId xmlns:a16="http://schemas.microsoft.com/office/drawing/2014/main" id="{60DBE97A-9D0B-5D41-97BB-62B8495345A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74" name="AutoShape 2">
          <a:extLst>
            <a:ext uri="{FF2B5EF4-FFF2-40B4-BE49-F238E27FC236}">
              <a16:creationId xmlns:a16="http://schemas.microsoft.com/office/drawing/2014/main" id="{8F53B48D-9DC5-7840-A2E9-DC1B8EE34BA0}"/>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75" name="AutoShape 2">
          <a:extLst>
            <a:ext uri="{FF2B5EF4-FFF2-40B4-BE49-F238E27FC236}">
              <a16:creationId xmlns:a16="http://schemas.microsoft.com/office/drawing/2014/main" id="{8DE83337-7B16-014F-A842-DDF8D72E4DCA}"/>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76" name="AutoShape 2">
          <a:extLst>
            <a:ext uri="{FF2B5EF4-FFF2-40B4-BE49-F238E27FC236}">
              <a16:creationId xmlns:a16="http://schemas.microsoft.com/office/drawing/2014/main" id="{3A49120B-02DB-5B48-A79A-4EA2990B50D6}"/>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77" name="AutoShape 2">
          <a:extLst>
            <a:ext uri="{FF2B5EF4-FFF2-40B4-BE49-F238E27FC236}">
              <a16:creationId xmlns:a16="http://schemas.microsoft.com/office/drawing/2014/main" id="{C94A304B-27BC-0241-93BF-41CB2556E92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78" name="AutoShape 2">
          <a:extLst>
            <a:ext uri="{FF2B5EF4-FFF2-40B4-BE49-F238E27FC236}">
              <a16:creationId xmlns:a16="http://schemas.microsoft.com/office/drawing/2014/main" id="{B78440BC-22EA-964F-A0D4-F2DB935BB6AA}"/>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79" name="AutoShape 2">
          <a:extLst>
            <a:ext uri="{FF2B5EF4-FFF2-40B4-BE49-F238E27FC236}">
              <a16:creationId xmlns:a16="http://schemas.microsoft.com/office/drawing/2014/main" id="{89EC111F-F668-6547-95EA-F01B2842D9E9}"/>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80" name="AutoShape 2">
          <a:extLst>
            <a:ext uri="{FF2B5EF4-FFF2-40B4-BE49-F238E27FC236}">
              <a16:creationId xmlns:a16="http://schemas.microsoft.com/office/drawing/2014/main" id="{E49DE9C1-94AA-8545-9080-254802772FC8}"/>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81" name="AutoShape 2">
          <a:extLst>
            <a:ext uri="{FF2B5EF4-FFF2-40B4-BE49-F238E27FC236}">
              <a16:creationId xmlns:a16="http://schemas.microsoft.com/office/drawing/2014/main" id="{95BCBE2B-A97C-6B48-95B2-94719F65568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82" name="AutoShape 2">
          <a:extLst>
            <a:ext uri="{FF2B5EF4-FFF2-40B4-BE49-F238E27FC236}">
              <a16:creationId xmlns:a16="http://schemas.microsoft.com/office/drawing/2014/main" id="{585A9F48-B242-4A49-8028-DF9410ABF152}"/>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83" name="AutoShape 2">
          <a:extLst>
            <a:ext uri="{FF2B5EF4-FFF2-40B4-BE49-F238E27FC236}">
              <a16:creationId xmlns:a16="http://schemas.microsoft.com/office/drawing/2014/main" id="{FE195BB4-CD5E-C440-8EE4-668C3E0292CC}"/>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84" name="AutoShape 2">
          <a:extLst>
            <a:ext uri="{FF2B5EF4-FFF2-40B4-BE49-F238E27FC236}">
              <a16:creationId xmlns:a16="http://schemas.microsoft.com/office/drawing/2014/main" id="{E688FD62-888A-2F45-AE43-D64DC8E5FE46}"/>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85" name="AutoShape 2">
          <a:extLst>
            <a:ext uri="{FF2B5EF4-FFF2-40B4-BE49-F238E27FC236}">
              <a16:creationId xmlns:a16="http://schemas.microsoft.com/office/drawing/2014/main" id="{624F0C83-4313-5246-AF91-57F312A3C791}"/>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86" name="AutoShape 2">
          <a:extLst>
            <a:ext uri="{FF2B5EF4-FFF2-40B4-BE49-F238E27FC236}">
              <a16:creationId xmlns:a16="http://schemas.microsoft.com/office/drawing/2014/main" id="{82FBA689-CA4E-9649-8D7B-6ADD79892DE3}"/>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87" name="AutoShape 2">
          <a:extLst>
            <a:ext uri="{FF2B5EF4-FFF2-40B4-BE49-F238E27FC236}">
              <a16:creationId xmlns:a16="http://schemas.microsoft.com/office/drawing/2014/main" id="{30AE9FF0-1B39-7240-A1FA-1957764A4D7C}"/>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88" name="AutoShape 2">
          <a:extLst>
            <a:ext uri="{FF2B5EF4-FFF2-40B4-BE49-F238E27FC236}">
              <a16:creationId xmlns:a16="http://schemas.microsoft.com/office/drawing/2014/main" id="{F85DAE51-8D63-2142-97CA-819A59E2775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89" name="AutoShape 2">
          <a:extLst>
            <a:ext uri="{FF2B5EF4-FFF2-40B4-BE49-F238E27FC236}">
              <a16:creationId xmlns:a16="http://schemas.microsoft.com/office/drawing/2014/main" id="{9EC58113-C4A0-C346-BD90-A87B04C0AE64}"/>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90" name="AutoShape 2">
          <a:extLst>
            <a:ext uri="{FF2B5EF4-FFF2-40B4-BE49-F238E27FC236}">
              <a16:creationId xmlns:a16="http://schemas.microsoft.com/office/drawing/2014/main" id="{B52A89AD-46CF-1145-AFE3-F45582FF2178}"/>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91" name="AutoShape 2">
          <a:extLst>
            <a:ext uri="{FF2B5EF4-FFF2-40B4-BE49-F238E27FC236}">
              <a16:creationId xmlns:a16="http://schemas.microsoft.com/office/drawing/2014/main" id="{34AFA5C0-38EE-5D41-B790-FFBAA5116D1D}"/>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92" name="AutoShape 2">
          <a:extLst>
            <a:ext uri="{FF2B5EF4-FFF2-40B4-BE49-F238E27FC236}">
              <a16:creationId xmlns:a16="http://schemas.microsoft.com/office/drawing/2014/main" id="{8BD78BAD-7B63-D04E-A899-240B78528079}"/>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93" name="AutoShape 2">
          <a:extLst>
            <a:ext uri="{FF2B5EF4-FFF2-40B4-BE49-F238E27FC236}">
              <a16:creationId xmlns:a16="http://schemas.microsoft.com/office/drawing/2014/main" id="{241213DF-7E89-3840-81C6-6249D7E4AFF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94" name="AutoShape 2">
          <a:extLst>
            <a:ext uri="{FF2B5EF4-FFF2-40B4-BE49-F238E27FC236}">
              <a16:creationId xmlns:a16="http://schemas.microsoft.com/office/drawing/2014/main" id="{DD9AA4C3-8B89-7747-A5CF-55C9B4E72F92}"/>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95" name="AutoShape 2">
          <a:extLst>
            <a:ext uri="{FF2B5EF4-FFF2-40B4-BE49-F238E27FC236}">
              <a16:creationId xmlns:a16="http://schemas.microsoft.com/office/drawing/2014/main" id="{33C865EB-9FEF-824A-AB6E-DB154C03826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96" name="AutoShape 2">
          <a:extLst>
            <a:ext uri="{FF2B5EF4-FFF2-40B4-BE49-F238E27FC236}">
              <a16:creationId xmlns:a16="http://schemas.microsoft.com/office/drawing/2014/main" id="{3614A178-9741-444A-8072-0E202BAFE8D8}"/>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97" name="AutoShape 2">
          <a:extLst>
            <a:ext uri="{FF2B5EF4-FFF2-40B4-BE49-F238E27FC236}">
              <a16:creationId xmlns:a16="http://schemas.microsoft.com/office/drawing/2014/main" id="{FA2DFF27-B61B-5E4A-97A4-F428BCBC62CF}"/>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698" name="AutoShape 2">
          <a:extLst>
            <a:ext uri="{FF2B5EF4-FFF2-40B4-BE49-F238E27FC236}">
              <a16:creationId xmlns:a16="http://schemas.microsoft.com/office/drawing/2014/main" id="{FB960DE5-B321-5241-A4E8-8A9F2AD2535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699" name="AutoShape 2">
          <a:extLst>
            <a:ext uri="{FF2B5EF4-FFF2-40B4-BE49-F238E27FC236}">
              <a16:creationId xmlns:a16="http://schemas.microsoft.com/office/drawing/2014/main" id="{B4F4D01A-C9A8-F547-BD75-53348A340722}"/>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00" name="AutoShape 2">
          <a:extLst>
            <a:ext uri="{FF2B5EF4-FFF2-40B4-BE49-F238E27FC236}">
              <a16:creationId xmlns:a16="http://schemas.microsoft.com/office/drawing/2014/main" id="{A77DDFF0-A943-6142-A082-F696DAD54C04}"/>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01" name="AutoShape 2">
          <a:extLst>
            <a:ext uri="{FF2B5EF4-FFF2-40B4-BE49-F238E27FC236}">
              <a16:creationId xmlns:a16="http://schemas.microsoft.com/office/drawing/2014/main" id="{D72EE240-13AA-214D-882F-B7ECD5F709D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02" name="AutoShape 2">
          <a:extLst>
            <a:ext uri="{FF2B5EF4-FFF2-40B4-BE49-F238E27FC236}">
              <a16:creationId xmlns:a16="http://schemas.microsoft.com/office/drawing/2014/main" id="{386D8556-B17C-B94F-8E21-F7B9F5370872}"/>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03" name="AutoShape 2">
          <a:extLst>
            <a:ext uri="{FF2B5EF4-FFF2-40B4-BE49-F238E27FC236}">
              <a16:creationId xmlns:a16="http://schemas.microsoft.com/office/drawing/2014/main" id="{F0266457-B530-B146-B292-2B02DA560CEA}"/>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04" name="AutoShape 2">
          <a:extLst>
            <a:ext uri="{FF2B5EF4-FFF2-40B4-BE49-F238E27FC236}">
              <a16:creationId xmlns:a16="http://schemas.microsoft.com/office/drawing/2014/main" id="{DD19C4E5-00AA-DE46-B746-19C0F7B34548}"/>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05" name="AutoShape 2">
          <a:extLst>
            <a:ext uri="{FF2B5EF4-FFF2-40B4-BE49-F238E27FC236}">
              <a16:creationId xmlns:a16="http://schemas.microsoft.com/office/drawing/2014/main" id="{ADB7BACE-8866-7747-BD74-1281988739C8}"/>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06" name="AutoShape 2">
          <a:extLst>
            <a:ext uri="{FF2B5EF4-FFF2-40B4-BE49-F238E27FC236}">
              <a16:creationId xmlns:a16="http://schemas.microsoft.com/office/drawing/2014/main" id="{2AEECFDB-CC27-9E44-B505-7B0C1524ECC9}"/>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07" name="AutoShape 2">
          <a:extLst>
            <a:ext uri="{FF2B5EF4-FFF2-40B4-BE49-F238E27FC236}">
              <a16:creationId xmlns:a16="http://schemas.microsoft.com/office/drawing/2014/main" id="{4B226813-1626-DF42-BA8C-2310ED5A3B06}"/>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08" name="AutoShape 2">
          <a:extLst>
            <a:ext uri="{FF2B5EF4-FFF2-40B4-BE49-F238E27FC236}">
              <a16:creationId xmlns:a16="http://schemas.microsoft.com/office/drawing/2014/main" id="{E61F2796-479C-DC45-95AE-24FE6FACC46D}"/>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09" name="AutoShape 2">
          <a:extLst>
            <a:ext uri="{FF2B5EF4-FFF2-40B4-BE49-F238E27FC236}">
              <a16:creationId xmlns:a16="http://schemas.microsoft.com/office/drawing/2014/main" id="{92412DDD-2466-BC4D-B4D7-BC671F8FB0BA}"/>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10" name="AutoShape 2">
          <a:extLst>
            <a:ext uri="{FF2B5EF4-FFF2-40B4-BE49-F238E27FC236}">
              <a16:creationId xmlns:a16="http://schemas.microsoft.com/office/drawing/2014/main" id="{D3448EE7-CD98-5842-9FBD-0CFE10977D02}"/>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11" name="AutoShape 2">
          <a:extLst>
            <a:ext uri="{FF2B5EF4-FFF2-40B4-BE49-F238E27FC236}">
              <a16:creationId xmlns:a16="http://schemas.microsoft.com/office/drawing/2014/main" id="{2873A552-4AFC-A249-93B4-6A21E9876A5F}"/>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12" name="AutoShape 2">
          <a:extLst>
            <a:ext uri="{FF2B5EF4-FFF2-40B4-BE49-F238E27FC236}">
              <a16:creationId xmlns:a16="http://schemas.microsoft.com/office/drawing/2014/main" id="{3D69CB4A-8AD4-214A-8202-F8A1FBE2FBFB}"/>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13" name="AutoShape 2">
          <a:extLst>
            <a:ext uri="{FF2B5EF4-FFF2-40B4-BE49-F238E27FC236}">
              <a16:creationId xmlns:a16="http://schemas.microsoft.com/office/drawing/2014/main" id="{D51ABC79-640C-1743-B424-3225CD46998D}"/>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14" name="AutoShape 2">
          <a:extLst>
            <a:ext uri="{FF2B5EF4-FFF2-40B4-BE49-F238E27FC236}">
              <a16:creationId xmlns:a16="http://schemas.microsoft.com/office/drawing/2014/main" id="{67353BB0-7DA9-0049-A911-161AA9A45F0C}"/>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15" name="AutoShape 2">
          <a:extLst>
            <a:ext uri="{FF2B5EF4-FFF2-40B4-BE49-F238E27FC236}">
              <a16:creationId xmlns:a16="http://schemas.microsoft.com/office/drawing/2014/main" id="{DF8D0F4A-FF4D-D14D-92DB-720C42AE81B6}"/>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16" name="AutoShape 2">
          <a:extLst>
            <a:ext uri="{FF2B5EF4-FFF2-40B4-BE49-F238E27FC236}">
              <a16:creationId xmlns:a16="http://schemas.microsoft.com/office/drawing/2014/main" id="{84DF87EC-477A-3642-B622-4BDAD4FBAB41}"/>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17" name="AutoShape 2">
          <a:extLst>
            <a:ext uri="{FF2B5EF4-FFF2-40B4-BE49-F238E27FC236}">
              <a16:creationId xmlns:a16="http://schemas.microsoft.com/office/drawing/2014/main" id="{B5BDEAEF-3397-7846-9609-4BB1074CE3B0}"/>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18" name="AutoShape 2">
          <a:extLst>
            <a:ext uri="{FF2B5EF4-FFF2-40B4-BE49-F238E27FC236}">
              <a16:creationId xmlns:a16="http://schemas.microsoft.com/office/drawing/2014/main" id="{4CD4A74F-9AFB-D642-942D-9F18357EF7B4}"/>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19" name="AutoShape 2">
          <a:extLst>
            <a:ext uri="{FF2B5EF4-FFF2-40B4-BE49-F238E27FC236}">
              <a16:creationId xmlns:a16="http://schemas.microsoft.com/office/drawing/2014/main" id="{359B22B4-8C50-CE46-8F0C-ED89AA913486}"/>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20" name="AutoShape 2">
          <a:extLst>
            <a:ext uri="{FF2B5EF4-FFF2-40B4-BE49-F238E27FC236}">
              <a16:creationId xmlns:a16="http://schemas.microsoft.com/office/drawing/2014/main" id="{7872B923-34DB-BC4C-BECD-B916D3F8954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21" name="AutoShape 2">
          <a:extLst>
            <a:ext uri="{FF2B5EF4-FFF2-40B4-BE49-F238E27FC236}">
              <a16:creationId xmlns:a16="http://schemas.microsoft.com/office/drawing/2014/main" id="{B8DD54D0-F660-644F-B1D6-28CBFEF81D34}"/>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722" name="AutoShape 2">
          <a:extLst>
            <a:ext uri="{FF2B5EF4-FFF2-40B4-BE49-F238E27FC236}">
              <a16:creationId xmlns:a16="http://schemas.microsoft.com/office/drawing/2014/main" id="{57376D5C-25D2-A848-B435-961DD2A45572}"/>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723" name="AutoShape 2">
          <a:extLst>
            <a:ext uri="{FF2B5EF4-FFF2-40B4-BE49-F238E27FC236}">
              <a16:creationId xmlns:a16="http://schemas.microsoft.com/office/drawing/2014/main" id="{ECF34FB7-ECE0-4A4C-9BF2-DBE670F207EF}"/>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24" name="AutoShape 2">
          <a:extLst>
            <a:ext uri="{FF2B5EF4-FFF2-40B4-BE49-F238E27FC236}">
              <a16:creationId xmlns:a16="http://schemas.microsoft.com/office/drawing/2014/main" id="{8F8A1138-3A1A-4B4B-9FDA-7C1FBAA5678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25" name="AutoShape 2">
          <a:extLst>
            <a:ext uri="{FF2B5EF4-FFF2-40B4-BE49-F238E27FC236}">
              <a16:creationId xmlns:a16="http://schemas.microsoft.com/office/drawing/2014/main" id="{9C4404EC-4C5C-9D45-923F-61061A7B9435}"/>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26" name="AutoShape 2">
          <a:extLst>
            <a:ext uri="{FF2B5EF4-FFF2-40B4-BE49-F238E27FC236}">
              <a16:creationId xmlns:a16="http://schemas.microsoft.com/office/drawing/2014/main" id="{BEEC98F5-B784-BA4C-8B63-149B8850A389}"/>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27" name="AutoShape 2">
          <a:extLst>
            <a:ext uri="{FF2B5EF4-FFF2-40B4-BE49-F238E27FC236}">
              <a16:creationId xmlns:a16="http://schemas.microsoft.com/office/drawing/2014/main" id="{EF903BDC-764B-E74E-9E8F-CA64CE3A4D4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28" name="AutoShape 2">
          <a:extLst>
            <a:ext uri="{FF2B5EF4-FFF2-40B4-BE49-F238E27FC236}">
              <a16:creationId xmlns:a16="http://schemas.microsoft.com/office/drawing/2014/main" id="{5133AB55-8B6A-2346-8977-8391EC25B7D0}"/>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29" name="AutoShape 2">
          <a:extLst>
            <a:ext uri="{FF2B5EF4-FFF2-40B4-BE49-F238E27FC236}">
              <a16:creationId xmlns:a16="http://schemas.microsoft.com/office/drawing/2014/main" id="{53657451-2330-ED4B-8281-BEA7DD89204F}"/>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730" name="AutoShape 2">
          <a:extLst>
            <a:ext uri="{FF2B5EF4-FFF2-40B4-BE49-F238E27FC236}">
              <a16:creationId xmlns:a16="http://schemas.microsoft.com/office/drawing/2014/main" id="{C44BA9A1-E099-D04D-9316-C55179D61A0F}"/>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731" name="AutoShape 2">
          <a:extLst>
            <a:ext uri="{FF2B5EF4-FFF2-40B4-BE49-F238E27FC236}">
              <a16:creationId xmlns:a16="http://schemas.microsoft.com/office/drawing/2014/main" id="{B991689C-297B-C849-A897-FD0F2AD126A9}"/>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32" name="AutoShape 2">
          <a:extLst>
            <a:ext uri="{FF2B5EF4-FFF2-40B4-BE49-F238E27FC236}">
              <a16:creationId xmlns:a16="http://schemas.microsoft.com/office/drawing/2014/main" id="{66EAAB21-ADB3-F341-93DE-7A5B33F81F7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33" name="AutoShape 2">
          <a:extLst>
            <a:ext uri="{FF2B5EF4-FFF2-40B4-BE49-F238E27FC236}">
              <a16:creationId xmlns:a16="http://schemas.microsoft.com/office/drawing/2014/main" id="{DC112D9B-22D0-C945-8AB7-743D65E30331}"/>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34" name="AutoShape 2">
          <a:extLst>
            <a:ext uri="{FF2B5EF4-FFF2-40B4-BE49-F238E27FC236}">
              <a16:creationId xmlns:a16="http://schemas.microsoft.com/office/drawing/2014/main" id="{FE5CF718-809C-3742-8EDC-8B1D80422970}"/>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35" name="AutoShape 2">
          <a:extLst>
            <a:ext uri="{FF2B5EF4-FFF2-40B4-BE49-F238E27FC236}">
              <a16:creationId xmlns:a16="http://schemas.microsoft.com/office/drawing/2014/main" id="{698D29BF-3990-D742-A7B4-67D08E9AD91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36" name="AutoShape 2">
          <a:extLst>
            <a:ext uri="{FF2B5EF4-FFF2-40B4-BE49-F238E27FC236}">
              <a16:creationId xmlns:a16="http://schemas.microsoft.com/office/drawing/2014/main" id="{11C2FAC8-243C-6046-BC0E-7A3B187A4D04}"/>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37" name="AutoShape 2">
          <a:extLst>
            <a:ext uri="{FF2B5EF4-FFF2-40B4-BE49-F238E27FC236}">
              <a16:creationId xmlns:a16="http://schemas.microsoft.com/office/drawing/2014/main" id="{1005B692-3A85-8A43-8B55-3F9CDCB50743}"/>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38" name="AutoShape 2">
          <a:extLst>
            <a:ext uri="{FF2B5EF4-FFF2-40B4-BE49-F238E27FC236}">
              <a16:creationId xmlns:a16="http://schemas.microsoft.com/office/drawing/2014/main" id="{59C9F0FF-6E50-674C-A661-BCB752D5F347}"/>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39" name="AutoShape 2">
          <a:extLst>
            <a:ext uri="{FF2B5EF4-FFF2-40B4-BE49-F238E27FC236}">
              <a16:creationId xmlns:a16="http://schemas.microsoft.com/office/drawing/2014/main" id="{F2D584A2-87EC-C34C-AC58-F342038114F6}"/>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40" name="AutoShape 2">
          <a:extLst>
            <a:ext uri="{FF2B5EF4-FFF2-40B4-BE49-F238E27FC236}">
              <a16:creationId xmlns:a16="http://schemas.microsoft.com/office/drawing/2014/main" id="{2FCEFEE7-6FDA-674E-924E-8E7B57D0985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41" name="AutoShape 2">
          <a:extLst>
            <a:ext uri="{FF2B5EF4-FFF2-40B4-BE49-F238E27FC236}">
              <a16:creationId xmlns:a16="http://schemas.microsoft.com/office/drawing/2014/main" id="{7DB00796-9B5E-3C4F-95DD-B9CBBA8A40E5}"/>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42" name="AutoShape 2">
          <a:extLst>
            <a:ext uri="{FF2B5EF4-FFF2-40B4-BE49-F238E27FC236}">
              <a16:creationId xmlns:a16="http://schemas.microsoft.com/office/drawing/2014/main" id="{1133743B-2FA5-1749-B7B7-78B13ABBD077}"/>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43" name="AutoShape 2">
          <a:extLst>
            <a:ext uri="{FF2B5EF4-FFF2-40B4-BE49-F238E27FC236}">
              <a16:creationId xmlns:a16="http://schemas.microsoft.com/office/drawing/2014/main" id="{39AE8096-CB54-7346-BF7A-CE56C185CCCF}"/>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44" name="AutoShape 2">
          <a:extLst>
            <a:ext uri="{FF2B5EF4-FFF2-40B4-BE49-F238E27FC236}">
              <a16:creationId xmlns:a16="http://schemas.microsoft.com/office/drawing/2014/main" id="{88177C77-5E3E-2244-BB8A-5A0FA08D74F2}"/>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45" name="AutoShape 2">
          <a:extLst>
            <a:ext uri="{FF2B5EF4-FFF2-40B4-BE49-F238E27FC236}">
              <a16:creationId xmlns:a16="http://schemas.microsoft.com/office/drawing/2014/main" id="{FF8D9EB9-E4EF-7045-9A10-F6D933606AD8}"/>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46" name="AutoShape 2">
          <a:extLst>
            <a:ext uri="{FF2B5EF4-FFF2-40B4-BE49-F238E27FC236}">
              <a16:creationId xmlns:a16="http://schemas.microsoft.com/office/drawing/2014/main" id="{2F9C541D-64F4-C44E-A2E5-0767E1A78C38}"/>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47" name="AutoShape 2">
          <a:extLst>
            <a:ext uri="{FF2B5EF4-FFF2-40B4-BE49-F238E27FC236}">
              <a16:creationId xmlns:a16="http://schemas.microsoft.com/office/drawing/2014/main" id="{5FDA985F-508D-8A40-85F1-EBCF1EAFC3D3}"/>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48" name="AutoShape 2">
          <a:extLst>
            <a:ext uri="{FF2B5EF4-FFF2-40B4-BE49-F238E27FC236}">
              <a16:creationId xmlns:a16="http://schemas.microsoft.com/office/drawing/2014/main" id="{1F369617-65DB-AA46-A28F-B4E5C072F8D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49" name="AutoShape 2">
          <a:extLst>
            <a:ext uri="{FF2B5EF4-FFF2-40B4-BE49-F238E27FC236}">
              <a16:creationId xmlns:a16="http://schemas.microsoft.com/office/drawing/2014/main" id="{6FEF78FD-EB15-814B-855F-2C35A7D56087}"/>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50" name="AutoShape 2">
          <a:extLst>
            <a:ext uri="{FF2B5EF4-FFF2-40B4-BE49-F238E27FC236}">
              <a16:creationId xmlns:a16="http://schemas.microsoft.com/office/drawing/2014/main" id="{8A3685E8-7FBA-2340-83D8-12392BC8D6D5}"/>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51" name="AutoShape 2">
          <a:extLst>
            <a:ext uri="{FF2B5EF4-FFF2-40B4-BE49-F238E27FC236}">
              <a16:creationId xmlns:a16="http://schemas.microsoft.com/office/drawing/2014/main" id="{AE21D62B-95C5-B041-9DA1-F49E29B30BA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52" name="AutoShape 2">
          <a:extLst>
            <a:ext uri="{FF2B5EF4-FFF2-40B4-BE49-F238E27FC236}">
              <a16:creationId xmlns:a16="http://schemas.microsoft.com/office/drawing/2014/main" id="{775AD40B-69F2-044A-8906-C03805E0639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53" name="AutoShape 2">
          <a:extLst>
            <a:ext uri="{FF2B5EF4-FFF2-40B4-BE49-F238E27FC236}">
              <a16:creationId xmlns:a16="http://schemas.microsoft.com/office/drawing/2014/main" id="{E020081A-537D-6943-9348-0FA9AFD48468}"/>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54" name="AutoShape 2">
          <a:extLst>
            <a:ext uri="{FF2B5EF4-FFF2-40B4-BE49-F238E27FC236}">
              <a16:creationId xmlns:a16="http://schemas.microsoft.com/office/drawing/2014/main" id="{F423A36D-FBA4-1A41-9188-9888FBD21C74}"/>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55" name="AutoShape 2">
          <a:extLst>
            <a:ext uri="{FF2B5EF4-FFF2-40B4-BE49-F238E27FC236}">
              <a16:creationId xmlns:a16="http://schemas.microsoft.com/office/drawing/2014/main" id="{3BDFBDDD-5E2F-0A4A-B5BC-AFB64D77B092}"/>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56" name="AutoShape 2">
          <a:extLst>
            <a:ext uri="{FF2B5EF4-FFF2-40B4-BE49-F238E27FC236}">
              <a16:creationId xmlns:a16="http://schemas.microsoft.com/office/drawing/2014/main" id="{1BBC5B42-F637-224E-9B7A-9209BAA024F0}"/>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57" name="AutoShape 2">
          <a:extLst>
            <a:ext uri="{FF2B5EF4-FFF2-40B4-BE49-F238E27FC236}">
              <a16:creationId xmlns:a16="http://schemas.microsoft.com/office/drawing/2014/main" id="{DDE8408B-A0D2-5548-8EF3-24E2BE1E659F}"/>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58" name="AutoShape 2">
          <a:extLst>
            <a:ext uri="{FF2B5EF4-FFF2-40B4-BE49-F238E27FC236}">
              <a16:creationId xmlns:a16="http://schemas.microsoft.com/office/drawing/2014/main" id="{06D53543-F947-334D-837E-671E377E7F73}"/>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59" name="AutoShape 2">
          <a:extLst>
            <a:ext uri="{FF2B5EF4-FFF2-40B4-BE49-F238E27FC236}">
              <a16:creationId xmlns:a16="http://schemas.microsoft.com/office/drawing/2014/main" id="{F88BE805-94A3-EA41-B2A9-FD75B7D51854}"/>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60" name="AutoShape 2">
          <a:extLst>
            <a:ext uri="{FF2B5EF4-FFF2-40B4-BE49-F238E27FC236}">
              <a16:creationId xmlns:a16="http://schemas.microsoft.com/office/drawing/2014/main" id="{63988BA7-6DE1-4449-9407-DF056330BD03}"/>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61" name="AutoShape 2">
          <a:extLst>
            <a:ext uri="{FF2B5EF4-FFF2-40B4-BE49-F238E27FC236}">
              <a16:creationId xmlns:a16="http://schemas.microsoft.com/office/drawing/2014/main" id="{287B17AF-0B35-E54D-A014-1C1D987C2D7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762" name="AutoShape 2">
          <a:extLst>
            <a:ext uri="{FF2B5EF4-FFF2-40B4-BE49-F238E27FC236}">
              <a16:creationId xmlns:a16="http://schemas.microsoft.com/office/drawing/2014/main" id="{E62CF5A6-B729-684B-915F-83021F002E9E}"/>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63" name="AutoShape 2">
          <a:extLst>
            <a:ext uri="{FF2B5EF4-FFF2-40B4-BE49-F238E27FC236}">
              <a16:creationId xmlns:a16="http://schemas.microsoft.com/office/drawing/2014/main" id="{074321DC-5D03-D648-9A32-CC7FB05547B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64" name="AutoShape 2">
          <a:extLst>
            <a:ext uri="{FF2B5EF4-FFF2-40B4-BE49-F238E27FC236}">
              <a16:creationId xmlns:a16="http://schemas.microsoft.com/office/drawing/2014/main" id="{5B387523-00C5-D644-BFF0-140DDCE6A13A}"/>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65" name="AutoShape 2">
          <a:extLst>
            <a:ext uri="{FF2B5EF4-FFF2-40B4-BE49-F238E27FC236}">
              <a16:creationId xmlns:a16="http://schemas.microsoft.com/office/drawing/2014/main" id="{8F17BC0D-8FBA-5349-9B0E-AFB51E2C78C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66" name="AutoShape 2">
          <a:extLst>
            <a:ext uri="{FF2B5EF4-FFF2-40B4-BE49-F238E27FC236}">
              <a16:creationId xmlns:a16="http://schemas.microsoft.com/office/drawing/2014/main" id="{F18FB1F5-6EBF-F241-B27C-CBEFD37C009F}"/>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67" name="AutoShape 2">
          <a:extLst>
            <a:ext uri="{FF2B5EF4-FFF2-40B4-BE49-F238E27FC236}">
              <a16:creationId xmlns:a16="http://schemas.microsoft.com/office/drawing/2014/main" id="{D7ACA211-7337-8F49-ABD6-7AA0C72CC78C}"/>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68" name="AutoShape 2">
          <a:extLst>
            <a:ext uri="{FF2B5EF4-FFF2-40B4-BE49-F238E27FC236}">
              <a16:creationId xmlns:a16="http://schemas.microsoft.com/office/drawing/2014/main" id="{8840EEBB-9607-F645-9427-0F69E322CED3}"/>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69" name="AutoShape 2">
          <a:extLst>
            <a:ext uri="{FF2B5EF4-FFF2-40B4-BE49-F238E27FC236}">
              <a16:creationId xmlns:a16="http://schemas.microsoft.com/office/drawing/2014/main" id="{9A9298F9-B1CE-2A4C-8CF3-6DC5C37CD2D6}"/>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70" name="AutoShape 2">
          <a:extLst>
            <a:ext uri="{FF2B5EF4-FFF2-40B4-BE49-F238E27FC236}">
              <a16:creationId xmlns:a16="http://schemas.microsoft.com/office/drawing/2014/main" id="{ABE3EC87-E5A7-FE4A-9A35-65B23D5AD222}"/>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71" name="AutoShape 2">
          <a:extLst>
            <a:ext uri="{FF2B5EF4-FFF2-40B4-BE49-F238E27FC236}">
              <a16:creationId xmlns:a16="http://schemas.microsoft.com/office/drawing/2014/main" id="{2A6B4597-C2E9-684F-83EC-D40EDBD60C9C}"/>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72" name="AutoShape 2">
          <a:extLst>
            <a:ext uri="{FF2B5EF4-FFF2-40B4-BE49-F238E27FC236}">
              <a16:creationId xmlns:a16="http://schemas.microsoft.com/office/drawing/2014/main" id="{3771DA80-7C16-C243-AACC-4C1B4A3ADB29}"/>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73" name="AutoShape 2">
          <a:extLst>
            <a:ext uri="{FF2B5EF4-FFF2-40B4-BE49-F238E27FC236}">
              <a16:creationId xmlns:a16="http://schemas.microsoft.com/office/drawing/2014/main" id="{74ADAFA9-9C51-F140-A3C5-FD1F05D45BAD}"/>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74" name="AutoShape 2">
          <a:extLst>
            <a:ext uri="{FF2B5EF4-FFF2-40B4-BE49-F238E27FC236}">
              <a16:creationId xmlns:a16="http://schemas.microsoft.com/office/drawing/2014/main" id="{976664F8-71A3-F545-B7F1-23D29903759F}"/>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75" name="AutoShape 2">
          <a:extLst>
            <a:ext uri="{FF2B5EF4-FFF2-40B4-BE49-F238E27FC236}">
              <a16:creationId xmlns:a16="http://schemas.microsoft.com/office/drawing/2014/main" id="{0BF0CD82-DBDC-DF4D-9948-14672EEF01D9}"/>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76" name="AutoShape 2">
          <a:extLst>
            <a:ext uri="{FF2B5EF4-FFF2-40B4-BE49-F238E27FC236}">
              <a16:creationId xmlns:a16="http://schemas.microsoft.com/office/drawing/2014/main" id="{D082DC2C-C1A6-3E46-8A87-A1A47756AB20}"/>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77" name="AutoShape 2">
          <a:extLst>
            <a:ext uri="{FF2B5EF4-FFF2-40B4-BE49-F238E27FC236}">
              <a16:creationId xmlns:a16="http://schemas.microsoft.com/office/drawing/2014/main" id="{531A07D9-9589-7B4B-93F5-FFB7400F86A3}"/>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78" name="AutoShape 2">
          <a:extLst>
            <a:ext uri="{FF2B5EF4-FFF2-40B4-BE49-F238E27FC236}">
              <a16:creationId xmlns:a16="http://schemas.microsoft.com/office/drawing/2014/main" id="{386C0500-DA7A-DD46-B12A-226852531C66}"/>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79" name="AutoShape 2">
          <a:extLst>
            <a:ext uri="{FF2B5EF4-FFF2-40B4-BE49-F238E27FC236}">
              <a16:creationId xmlns:a16="http://schemas.microsoft.com/office/drawing/2014/main" id="{DFCB9653-BB29-834D-9309-F85BC2868146}"/>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80" name="AutoShape 2">
          <a:extLst>
            <a:ext uri="{FF2B5EF4-FFF2-40B4-BE49-F238E27FC236}">
              <a16:creationId xmlns:a16="http://schemas.microsoft.com/office/drawing/2014/main" id="{1D13FFA6-739F-5C45-BE48-0A065E40F351}"/>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81" name="AutoShape 2">
          <a:extLst>
            <a:ext uri="{FF2B5EF4-FFF2-40B4-BE49-F238E27FC236}">
              <a16:creationId xmlns:a16="http://schemas.microsoft.com/office/drawing/2014/main" id="{0027730B-C559-C843-AEAD-F246EE973DB6}"/>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782" name="AutoShape 2">
          <a:extLst>
            <a:ext uri="{FF2B5EF4-FFF2-40B4-BE49-F238E27FC236}">
              <a16:creationId xmlns:a16="http://schemas.microsoft.com/office/drawing/2014/main" id="{5EFA9B14-81D2-C14D-99A0-88BC5D5F7490}"/>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83" name="AutoShape 2">
          <a:extLst>
            <a:ext uri="{FF2B5EF4-FFF2-40B4-BE49-F238E27FC236}">
              <a16:creationId xmlns:a16="http://schemas.microsoft.com/office/drawing/2014/main" id="{940AEA7C-C3D1-AF4A-8211-A4CDA34C272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84" name="AutoShape 2">
          <a:extLst>
            <a:ext uri="{FF2B5EF4-FFF2-40B4-BE49-F238E27FC236}">
              <a16:creationId xmlns:a16="http://schemas.microsoft.com/office/drawing/2014/main" id="{A259AFF8-474B-004A-8895-D223CE08AE0C}"/>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785" name="AutoShape 2">
          <a:extLst>
            <a:ext uri="{FF2B5EF4-FFF2-40B4-BE49-F238E27FC236}">
              <a16:creationId xmlns:a16="http://schemas.microsoft.com/office/drawing/2014/main" id="{D39B8A6D-CD7C-D446-93AD-FC82E51868FC}"/>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786" name="AutoShape 2">
          <a:extLst>
            <a:ext uri="{FF2B5EF4-FFF2-40B4-BE49-F238E27FC236}">
              <a16:creationId xmlns:a16="http://schemas.microsoft.com/office/drawing/2014/main" id="{E5050211-AA52-EF4D-85A7-ADD87ADB68E4}"/>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87" name="AutoShape 2">
          <a:extLst>
            <a:ext uri="{FF2B5EF4-FFF2-40B4-BE49-F238E27FC236}">
              <a16:creationId xmlns:a16="http://schemas.microsoft.com/office/drawing/2014/main" id="{4A622E19-ADDF-7041-95B5-E56E5269024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88" name="AutoShape 2">
          <a:extLst>
            <a:ext uri="{FF2B5EF4-FFF2-40B4-BE49-F238E27FC236}">
              <a16:creationId xmlns:a16="http://schemas.microsoft.com/office/drawing/2014/main" id="{A602C48E-13BD-3744-8A3C-BDE883454D1A}"/>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89" name="AutoShape 2">
          <a:extLst>
            <a:ext uri="{FF2B5EF4-FFF2-40B4-BE49-F238E27FC236}">
              <a16:creationId xmlns:a16="http://schemas.microsoft.com/office/drawing/2014/main" id="{3DC23024-20CD-464D-929E-CD3FF2A1FE26}"/>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90" name="AutoShape 2">
          <a:extLst>
            <a:ext uri="{FF2B5EF4-FFF2-40B4-BE49-F238E27FC236}">
              <a16:creationId xmlns:a16="http://schemas.microsoft.com/office/drawing/2014/main" id="{916B9B86-76DB-3349-8144-914C4D4BEFB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91" name="AutoShape 2">
          <a:extLst>
            <a:ext uri="{FF2B5EF4-FFF2-40B4-BE49-F238E27FC236}">
              <a16:creationId xmlns:a16="http://schemas.microsoft.com/office/drawing/2014/main" id="{C5BCB2C6-9735-C14E-94DA-854B3E1BC0A7}"/>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92" name="AutoShape 2">
          <a:extLst>
            <a:ext uri="{FF2B5EF4-FFF2-40B4-BE49-F238E27FC236}">
              <a16:creationId xmlns:a16="http://schemas.microsoft.com/office/drawing/2014/main" id="{0AFA12D9-E860-DB40-88D9-B30179CA612B}"/>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793" name="AutoShape 2">
          <a:extLst>
            <a:ext uri="{FF2B5EF4-FFF2-40B4-BE49-F238E27FC236}">
              <a16:creationId xmlns:a16="http://schemas.microsoft.com/office/drawing/2014/main" id="{A97DDA24-1622-8049-8F32-E2CAB0E4624A}"/>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71584"/>
    <xdr:sp macro="" textlink="">
      <xdr:nvSpPr>
        <xdr:cNvPr id="7794" name="AutoShape 2">
          <a:extLst>
            <a:ext uri="{FF2B5EF4-FFF2-40B4-BE49-F238E27FC236}">
              <a16:creationId xmlns:a16="http://schemas.microsoft.com/office/drawing/2014/main" id="{3B3CA13C-910D-A249-99DD-133796411B66}"/>
            </a:ext>
          </a:extLst>
        </xdr:cNvPr>
        <xdr:cNvSpPr>
          <a:spLocks noChangeAspect="1" noChangeArrowheads="1"/>
        </xdr:cNvSpPr>
      </xdr:nvSpPr>
      <xdr:spPr bwMode="auto">
        <a:xfrm>
          <a:off x="504825" y="2631948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95" name="AutoShape 2">
          <a:extLst>
            <a:ext uri="{FF2B5EF4-FFF2-40B4-BE49-F238E27FC236}">
              <a16:creationId xmlns:a16="http://schemas.microsoft.com/office/drawing/2014/main" id="{94C8117F-B784-414F-949C-3588981CDE4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96" name="AutoShape 2">
          <a:extLst>
            <a:ext uri="{FF2B5EF4-FFF2-40B4-BE49-F238E27FC236}">
              <a16:creationId xmlns:a16="http://schemas.microsoft.com/office/drawing/2014/main" id="{47E16B1A-4072-5B44-A482-61F1783DB5B5}"/>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90634"/>
    <xdr:sp macro="" textlink="">
      <xdr:nvSpPr>
        <xdr:cNvPr id="7797" name="AutoShape 2">
          <a:extLst>
            <a:ext uri="{FF2B5EF4-FFF2-40B4-BE49-F238E27FC236}">
              <a16:creationId xmlns:a16="http://schemas.microsoft.com/office/drawing/2014/main" id="{A05B36A2-B019-FC4A-B138-DFB3581BDFB4}"/>
            </a:ext>
          </a:extLst>
        </xdr:cNvPr>
        <xdr:cNvSpPr>
          <a:spLocks noChangeAspect="1" noChangeArrowheads="1"/>
        </xdr:cNvSpPr>
      </xdr:nvSpPr>
      <xdr:spPr bwMode="auto">
        <a:xfrm>
          <a:off x="504825" y="2631948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98" name="AutoShape 2">
          <a:extLst>
            <a:ext uri="{FF2B5EF4-FFF2-40B4-BE49-F238E27FC236}">
              <a16:creationId xmlns:a16="http://schemas.microsoft.com/office/drawing/2014/main" id="{5269FAAB-2D09-4040-9D1F-7F33798872DF}"/>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799" name="AutoShape 2">
          <a:extLst>
            <a:ext uri="{FF2B5EF4-FFF2-40B4-BE49-F238E27FC236}">
              <a16:creationId xmlns:a16="http://schemas.microsoft.com/office/drawing/2014/main" id="{A6619FD5-8784-4642-8EBB-CAE6BFBCB87E}"/>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00" name="AutoShape 2">
          <a:extLst>
            <a:ext uri="{FF2B5EF4-FFF2-40B4-BE49-F238E27FC236}">
              <a16:creationId xmlns:a16="http://schemas.microsoft.com/office/drawing/2014/main" id="{F66ECFEC-5974-3B41-8F7B-006C41178ADC}"/>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01" name="AutoShape 2">
          <a:extLst>
            <a:ext uri="{FF2B5EF4-FFF2-40B4-BE49-F238E27FC236}">
              <a16:creationId xmlns:a16="http://schemas.microsoft.com/office/drawing/2014/main" id="{A7616280-7353-B848-8D03-19E78CA94885}"/>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02" name="AutoShape 2">
          <a:extLst>
            <a:ext uri="{FF2B5EF4-FFF2-40B4-BE49-F238E27FC236}">
              <a16:creationId xmlns:a16="http://schemas.microsoft.com/office/drawing/2014/main" id="{560D9CCE-D831-6D40-BB02-5C91A86DD6BF}"/>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03" name="AutoShape 2">
          <a:extLst>
            <a:ext uri="{FF2B5EF4-FFF2-40B4-BE49-F238E27FC236}">
              <a16:creationId xmlns:a16="http://schemas.microsoft.com/office/drawing/2014/main" id="{2D6CCCC7-D20D-874A-889F-432D46AD75C2}"/>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04" name="AutoShape 2">
          <a:extLst>
            <a:ext uri="{FF2B5EF4-FFF2-40B4-BE49-F238E27FC236}">
              <a16:creationId xmlns:a16="http://schemas.microsoft.com/office/drawing/2014/main" id="{3D1CB24C-9FF5-D44A-88E7-B0FE2745F3EB}"/>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05" name="AutoShape 2">
          <a:extLst>
            <a:ext uri="{FF2B5EF4-FFF2-40B4-BE49-F238E27FC236}">
              <a16:creationId xmlns:a16="http://schemas.microsoft.com/office/drawing/2014/main" id="{10492BAA-A4F8-4E48-A8A2-6383C4A76658}"/>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06" name="AutoShape 2">
          <a:extLst>
            <a:ext uri="{FF2B5EF4-FFF2-40B4-BE49-F238E27FC236}">
              <a16:creationId xmlns:a16="http://schemas.microsoft.com/office/drawing/2014/main" id="{FD168394-9535-424B-93A6-C50C3F189A2C}"/>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07" name="AutoShape 2">
          <a:extLst>
            <a:ext uri="{FF2B5EF4-FFF2-40B4-BE49-F238E27FC236}">
              <a16:creationId xmlns:a16="http://schemas.microsoft.com/office/drawing/2014/main" id="{27FA9343-B60A-9C45-9FA3-DBD508C884A3}"/>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08" name="AutoShape 2">
          <a:extLst>
            <a:ext uri="{FF2B5EF4-FFF2-40B4-BE49-F238E27FC236}">
              <a16:creationId xmlns:a16="http://schemas.microsoft.com/office/drawing/2014/main" id="{EB9F4D09-51B5-A749-95E9-97843AFCBC66}"/>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09" name="AutoShape 2">
          <a:extLst>
            <a:ext uri="{FF2B5EF4-FFF2-40B4-BE49-F238E27FC236}">
              <a16:creationId xmlns:a16="http://schemas.microsoft.com/office/drawing/2014/main" id="{FD60F2A3-7ADC-4F4C-BAFD-60EFB4B3C134}"/>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10" name="AutoShape 2">
          <a:extLst>
            <a:ext uri="{FF2B5EF4-FFF2-40B4-BE49-F238E27FC236}">
              <a16:creationId xmlns:a16="http://schemas.microsoft.com/office/drawing/2014/main" id="{12D4E14E-CE7E-564F-9336-CC69399380C7}"/>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11" name="AutoShape 2">
          <a:extLst>
            <a:ext uri="{FF2B5EF4-FFF2-40B4-BE49-F238E27FC236}">
              <a16:creationId xmlns:a16="http://schemas.microsoft.com/office/drawing/2014/main" id="{FAA36C0E-892D-1944-9768-0FE8F2EB6921}"/>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12" name="AutoShape 2">
          <a:extLst>
            <a:ext uri="{FF2B5EF4-FFF2-40B4-BE49-F238E27FC236}">
              <a16:creationId xmlns:a16="http://schemas.microsoft.com/office/drawing/2014/main" id="{4A8915E4-E539-0F43-ADD4-7F5365669110}"/>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13" name="AutoShape 2">
          <a:extLst>
            <a:ext uri="{FF2B5EF4-FFF2-40B4-BE49-F238E27FC236}">
              <a16:creationId xmlns:a16="http://schemas.microsoft.com/office/drawing/2014/main" id="{D59E8783-2348-D149-B966-6B31BC1B8CB4}"/>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14" name="AutoShape 2">
          <a:extLst>
            <a:ext uri="{FF2B5EF4-FFF2-40B4-BE49-F238E27FC236}">
              <a16:creationId xmlns:a16="http://schemas.microsoft.com/office/drawing/2014/main" id="{DE3473F2-A13D-7641-9D09-D3D02BA90A81}"/>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15" name="AutoShape 2">
          <a:extLst>
            <a:ext uri="{FF2B5EF4-FFF2-40B4-BE49-F238E27FC236}">
              <a16:creationId xmlns:a16="http://schemas.microsoft.com/office/drawing/2014/main" id="{426241D8-A022-4F44-AD9F-4164E0330D2C}"/>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16" name="AutoShape 2">
          <a:extLst>
            <a:ext uri="{FF2B5EF4-FFF2-40B4-BE49-F238E27FC236}">
              <a16:creationId xmlns:a16="http://schemas.microsoft.com/office/drawing/2014/main" id="{A54B5D3F-4FB0-0342-8036-E8DEB8C373F4}"/>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17" name="AutoShape 2">
          <a:extLst>
            <a:ext uri="{FF2B5EF4-FFF2-40B4-BE49-F238E27FC236}">
              <a16:creationId xmlns:a16="http://schemas.microsoft.com/office/drawing/2014/main" id="{81EECC59-4C0D-3D45-84A7-3BE58C7BA488}"/>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18" name="AutoShape 2">
          <a:extLst>
            <a:ext uri="{FF2B5EF4-FFF2-40B4-BE49-F238E27FC236}">
              <a16:creationId xmlns:a16="http://schemas.microsoft.com/office/drawing/2014/main" id="{883FAB59-CCDC-B94E-BD5B-4F55DB7BB08E}"/>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19" name="AutoShape 2">
          <a:extLst>
            <a:ext uri="{FF2B5EF4-FFF2-40B4-BE49-F238E27FC236}">
              <a16:creationId xmlns:a16="http://schemas.microsoft.com/office/drawing/2014/main" id="{C3E92BD4-77EB-6447-AAB4-FA3403B5CCA1}"/>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20" name="AutoShape 2">
          <a:extLst>
            <a:ext uri="{FF2B5EF4-FFF2-40B4-BE49-F238E27FC236}">
              <a16:creationId xmlns:a16="http://schemas.microsoft.com/office/drawing/2014/main" id="{0ADA324E-C7AB-6644-BB90-8459B11E892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21" name="AutoShape 2">
          <a:extLst>
            <a:ext uri="{FF2B5EF4-FFF2-40B4-BE49-F238E27FC236}">
              <a16:creationId xmlns:a16="http://schemas.microsoft.com/office/drawing/2014/main" id="{CCA38EAA-4A7D-174B-90B7-96406292C932}"/>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22" name="AutoShape 2">
          <a:extLst>
            <a:ext uri="{FF2B5EF4-FFF2-40B4-BE49-F238E27FC236}">
              <a16:creationId xmlns:a16="http://schemas.microsoft.com/office/drawing/2014/main" id="{EB7B7440-1088-AB48-951B-429FE36B6C20}"/>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23" name="AutoShape 2">
          <a:extLst>
            <a:ext uri="{FF2B5EF4-FFF2-40B4-BE49-F238E27FC236}">
              <a16:creationId xmlns:a16="http://schemas.microsoft.com/office/drawing/2014/main" id="{248F0FF4-C384-7C4E-8671-EFD21A12EE5B}"/>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24" name="AutoShape 2">
          <a:extLst>
            <a:ext uri="{FF2B5EF4-FFF2-40B4-BE49-F238E27FC236}">
              <a16:creationId xmlns:a16="http://schemas.microsoft.com/office/drawing/2014/main" id="{66E06711-71B4-934A-A516-61BA01C77C99}"/>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81109"/>
    <xdr:sp macro="" textlink="">
      <xdr:nvSpPr>
        <xdr:cNvPr id="7825" name="AutoShape 2">
          <a:extLst>
            <a:ext uri="{FF2B5EF4-FFF2-40B4-BE49-F238E27FC236}">
              <a16:creationId xmlns:a16="http://schemas.microsoft.com/office/drawing/2014/main" id="{20C1731A-3A21-6A46-91C5-D49E7CC3FBBD}"/>
            </a:ext>
          </a:extLst>
        </xdr:cNvPr>
        <xdr:cNvSpPr>
          <a:spLocks noChangeAspect="1" noChangeArrowheads="1"/>
        </xdr:cNvSpPr>
      </xdr:nvSpPr>
      <xdr:spPr bwMode="auto">
        <a:xfrm>
          <a:off x="504825" y="2631948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26" name="AutoShape 2">
          <a:extLst>
            <a:ext uri="{FF2B5EF4-FFF2-40B4-BE49-F238E27FC236}">
              <a16:creationId xmlns:a16="http://schemas.microsoft.com/office/drawing/2014/main" id="{2BB0B9FD-5AA3-C544-8607-3086B5805A76}"/>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27" name="AutoShape 2">
          <a:extLst>
            <a:ext uri="{FF2B5EF4-FFF2-40B4-BE49-F238E27FC236}">
              <a16:creationId xmlns:a16="http://schemas.microsoft.com/office/drawing/2014/main" id="{9C492B0E-382D-3646-85CD-E3D53710F088}"/>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28" name="AutoShape 2">
          <a:extLst>
            <a:ext uri="{FF2B5EF4-FFF2-40B4-BE49-F238E27FC236}">
              <a16:creationId xmlns:a16="http://schemas.microsoft.com/office/drawing/2014/main" id="{AB082BF8-190F-404D-8780-C46725CBD0A5}"/>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309684"/>
    <xdr:sp macro="" textlink="">
      <xdr:nvSpPr>
        <xdr:cNvPr id="7829" name="AutoShape 2">
          <a:extLst>
            <a:ext uri="{FF2B5EF4-FFF2-40B4-BE49-F238E27FC236}">
              <a16:creationId xmlns:a16="http://schemas.microsoft.com/office/drawing/2014/main" id="{D9B9FE0F-6A50-C04B-8EF3-0D59A9D2A5E8}"/>
            </a:ext>
          </a:extLst>
        </xdr:cNvPr>
        <xdr:cNvSpPr>
          <a:spLocks noChangeAspect="1" noChangeArrowheads="1"/>
        </xdr:cNvSpPr>
      </xdr:nvSpPr>
      <xdr:spPr bwMode="auto">
        <a:xfrm>
          <a:off x="504825" y="2631948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30" name="AutoShape 2">
          <a:extLst>
            <a:ext uri="{FF2B5EF4-FFF2-40B4-BE49-F238E27FC236}">
              <a16:creationId xmlns:a16="http://schemas.microsoft.com/office/drawing/2014/main" id="{41ECFA14-E4EF-5643-BE81-BE3AEB88FE83}"/>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31" name="AutoShape 2">
          <a:extLst>
            <a:ext uri="{FF2B5EF4-FFF2-40B4-BE49-F238E27FC236}">
              <a16:creationId xmlns:a16="http://schemas.microsoft.com/office/drawing/2014/main" id="{B3BD1426-D2CD-144C-8F49-47796ADECB6E}"/>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32" name="AutoShape 2">
          <a:extLst>
            <a:ext uri="{FF2B5EF4-FFF2-40B4-BE49-F238E27FC236}">
              <a16:creationId xmlns:a16="http://schemas.microsoft.com/office/drawing/2014/main" id="{3B283400-8D89-064E-9CDB-5514FB11060E}"/>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33" name="AutoShape 2">
          <a:extLst>
            <a:ext uri="{FF2B5EF4-FFF2-40B4-BE49-F238E27FC236}">
              <a16:creationId xmlns:a16="http://schemas.microsoft.com/office/drawing/2014/main" id="{EA3B7942-FB73-5440-AE89-F70127A23C8E}"/>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34" name="AutoShape 2">
          <a:extLst>
            <a:ext uri="{FF2B5EF4-FFF2-40B4-BE49-F238E27FC236}">
              <a16:creationId xmlns:a16="http://schemas.microsoft.com/office/drawing/2014/main" id="{800F6C7B-3C5C-C647-A5D2-D04DFF9626BA}"/>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35" name="AutoShape 2">
          <a:extLst>
            <a:ext uri="{FF2B5EF4-FFF2-40B4-BE49-F238E27FC236}">
              <a16:creationId xmlns:a16="http://schemas.microsoft.com/office/drawing/2014/main" id="{29ED12ED-F2F8-4F4A-ACE4-BC176EC274D2}"/>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36" name="AutoShape 2">
          <a:extLst>
            <a:ext uri="{FF2B5EF4-FFF2-40B4-BE49-F238E27FC236}">
              <a16:creationId xmlns:a16="http://schemas.microsoft.com/office/drawing/2014/main" id="{4510FD44-9D74-6142-9D35-8EECDD6E441A}"/>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37" name="AutoShape 2">
          <a:extLst>
            <a:ext uri="{FF2B5EF4-FFF2-40B4-BE49-F238E27FC236}">
              <a16:creationId xmlns:a16="http://schemas.microsoft.com/office/drawing/2014/main" id="{515C27C7-F04B-B44D-8413-4742AE0DF389}"/>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38" name="AutoShape 2">
          <a:extLst>
            <a:ext uri="{FF2B5EF4-FFF2-40B4-BE49-F238E27FC236}">
              <a16:creationId xmlns:a16="http://schemas.microsoft.com/office/drawing/2014/main" id="{2F803AFA-F5C1-C342-AC3F-3E4FD9EE1EB0}"/>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39" name="AutoShape 2">
          <a:extLst>
            <a:ext uri="{FF2B5EF4-FFF2-40B4-BE49-F238E27FC236}">
              <a16:creationId xmlns:a16="http://schemas.microsoft.com/office/drawing/2014/main" id="{F2E21DB6-8DC3-FF48-83C9-224889A77211}"/>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40" name="AutoShape 2">
          <a:extLst>
            <a:ext uri="{FF2B5EF4-FFF2-40B4-BE49-F238E27FC236}">
              <a16:creationId xmlns:a16="http://schemas.microsoft.com/office/drawing/2014/main" id="{9699F245-687A-8241-B6E3-936FBC97B801}"/>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41" name="AutoShape 2">
          <a:extLst>
            <a:ext uri="{FF2B5EF4-FFF2-40B4-BE49-F238E27FC236}">
              <a16:creationId xmlns:a16="http://schemas.microsoft.com/office/drawing/2014/main" id="{3B9A4D2B-E088-4E45-911D-7EEBD04BD5F7}"/>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42" name="AutoShape 2">
          <a:extLst>
            <a:ext uri="{FF2B5EF4-FFF2-40B4-BE49-F238E27FC236}">
              <a16:creationId xmlns:a16="http://schemas.microsoft.com/office/drawing/2014/main" id="{03CEEE4E-F86C-9148-9822-6705C81AE7DF}"/>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43" name="AutoShape 2">
          <a:extLst>
            <a:ext uri="{FF2B5EF4-FFF2-40B4-BE49-F238E27FC236}">
              <a16:creationId xmlns:a16="http://schemas.microsoft.com/office/drawing/2014/main" id="{9E893CBC-1862-5B43-870E-0B90CA0B2759}"/>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541</xdr:row>
      <xdr:rowOff>0</xdr:rowOff>
    </xdr:from>
    <xdr:ext cx="533644" cy="252534"/>
    <xdr:sp macro="" textlink="">
      <xdr:nvSpPr>
        <xdr:cNvPr id="7844" name="AutoShape 2">
          <a:extLst>
            <a:ext uri="{FF2B5EF4-FFF2-40B4-BE49-F238E27FC236}">
              <a16:creationId xmlns:a16="http://schemas.microsoft.com/office/drawing/2014/main" id="{7A0ADC39-3951-7F4B-935C-0B463AF26540}"/>
            </a:ext>
          </a:extLst>
        </xdr:cNvPr>
        <xdr:cNvSpPr>
          <a:spLocks noChangeAspect="1" noChangeArrowheads="1"/>
        </xdr:cNvSpPr>
      </xdr:nvSpPr>
      <xdr:spPr bwMode="auto">
        <a:xfrm>
          <a:off x="504825" y="2631948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45" name="AutoShape 2">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846" name="AutoShape 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59082"/>
    <xdr:sp macro="" textlink="">
      <xdr:nvSpPr>
        <xdr:cNvPr id="7847" name="AutoShape 2">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504825" y="21567648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59082"/>
    <xdr:sp macro="" textlink="">
      <xdr:nvSpPr>
        <xdr:cNvPr id="7848" name="AutoShape 2">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504825" y="21567648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49" name="AutoShape 2">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850" name="AutoShape 2">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851" name="AutoShape 2">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52" name="AutoShape 2">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53" name="AutoShape 2">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854" name="AutoShape 2">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59082"/>
    <xdr:sp macro="" textlink="">
      <xdr:nvSpPr>
        <xdr:cNvPr id="7855" name="AutoShape 2">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504825" y="21567648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59082"/>
    <xdr:sp macro="" textlink="">
      <xdr:nvSpPr>
        <xdr:cNvPr id="7856" name="AutoShape 2">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504825" y="21567648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57" name="AutoShape 2">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858" name="AutoShape 2">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859" name="AutoShape 2">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60" name="AutoShape 2">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61" name="AutoShape 2">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62" name="AutoShape 2">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63" name="AutoShape 2">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64" name="AutoShape 2">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65" name="AutoShape 2">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66" name="AutoShape 2">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67" name="AutoShape 2">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68" name="AutoShape 2">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69" name="AutoShape 2">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70" name="AutoShape 2">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71" name="AutoShape 2">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72" name="AutoShape 2">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73" name="AutoShape 2">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74" name="AutoShape 2">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75" name="AutoShape 2">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76" name="AutoShape 2">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77" name="AutoShape 2">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78" name="AutoShape 2">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79" name="AutoShape 2">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80" name="AutoShape 2">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81" name="AutoShape 2">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82" name="AutoShape 2">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83" name="AutoShape 2">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84" name="AutoShape 2">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85" name="AutoShape 2">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86" name="AutoShape 2">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887" name="AutoShape 2">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88" name="AutoShape 2">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89" name="AutoShape 2">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90" name="AutoShape 2">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891" name="AutoShape 2">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892" name="AutoShape 2">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893" name="AutoShape 2">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894" name="AutoShape 2">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895" name="AutoShape 2">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896" name="AutoShape 2">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897" name="AutoShape 2">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898" name="AutoShape 2">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899" name="AutoShape 2">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00" name="AutoShape 2">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01" name="AutoShape 2">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02" name="AutoShape 2">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03" name="AutoShape 2">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04" name="AutoShape 2">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05" name="AutoShape 2">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06" name="AutoShape 2">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07" name="AutoShape 2">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08" name="AutoShape 2">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09" name="AutoShape 2">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59082"/>
    <xdr:sp macro="" textlink="">
      <xdr:nvSpPr>
        <xdr:cNvPr id="7910" name="AutoShape 2">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504825" y="21567648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59082"/>
    <xdr:sp macro="" textlink="">
      <xdr:nvSpPr>
        <xdr:cNvPr id="7911" name="AutoShape 2">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504825" y="21567648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12" name="AutoShape 2">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13" name="AutoShape 2">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14" name="AutoShape 2">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15" name="AutoShape 2">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16" name="AutoShape 2">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17" name="AutoShape 2">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59082"/>
    <xdr:sp macro="" textlink="">
      <xdr:nvSpPr>
        <xdr:cNvPr id="7918" name="AutoShape 2">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504825" y="21567648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59082"/>
    <xdr:sp macro="" textlink="">
      <xdr:nvSpPr>
        <xdr:cNvPr id="7919" name="AutoShape 2">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504825" y="21567648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20" name="AutoShape 2">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21" name="AutoShape 2">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22" name="AutoShape 2">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23" name="AutoShape 2">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24" name="AutoShape 2">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25" name="AutoShape 2">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26" name="AutoShape 2">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27" name="AutoShape 2">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28" name="AutoShape 2">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29" name="AutoShape 2">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30" name="AutoShape 2">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31" name="AutoShape 2">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32" name="AutoShape 2">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33" name="AutoShape 2">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34" name="AutoShape 2">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35" name="AutoShape 2">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36" name="AutoShape 2">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37" name="AutoShape 2">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38" name="AutoShape 2">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39" name="AutoShape 2">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40" name="AutoShape 2">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41" name="AutoShape 2">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42" name="AutoShape 2">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43" name="AutoShape 2">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44" name="AutoShape 2">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45" name="AutoShape 2">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46" name="AutoShape 2">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47" name="AutoShape 2">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48" name="AutoShape 2">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49" name="AutoShape 2">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50" name="AutoShape 2">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51" name="AutoShape 2">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52" name="AutoShape 2">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53" name="AutoShape 2">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54" name="AutoShape 2">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55" name="AutoShape 2">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56" name="AutoShape 2">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57" name="AutoShape 2">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58" name="AutoShape 2">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59" name="AutoShape 2">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60" name="AutoShape 2">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61" name="AutoShape 2">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62" name="AutoShape 2">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63" name="AutoShape 2">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64" name="AutoShape 2">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65" name="AutoShape 2">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66" name="AutoShape 2">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67" name="AutoShape 2">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68" name="AutoShape 2">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69" name="AutoShape 2">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7970" name="AutoShape 2">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71" name="AutoShape 2">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72" name="AutoShape 2">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73" name="AutoShape 2">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74" name="AutoShape 2">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75" name="AutoShape 2">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76" name="AutoShape 2">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77" name="AutoShape 2">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78" name="AutoShape 2">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79" name="AutoShape 2">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80" name="AutoShape 2">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81" name="AutoShape 2">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82" name="AutoShape 2">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83" name="AutoShape 2">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84" name="AutoShape 2">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85" name="AutoShape 2">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86" name="AutoShape 2">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87" name="AutoShape 2">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88" name="AutoShape 2">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89" name="AutoShape 2">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90" name="AutoShape 2">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91" name="AutoShape 2">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92" name="AutoShape 2">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93" name="AutoShape 2">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94" name="AutoShape 2">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95" name="AutoShape 2">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7996" name="AutoShape 2">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97" name="AutoShape 2">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7998" name="AutoShape 2">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7999" name="AutoShape 2">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00" name="AutoShape 2">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01" name="AutoShape 2">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02" name="AutoShape 2">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03" name="AutoShape 2">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04" name="AutoShape 2">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05" name="AutoShape 2">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06" name="AutoShape 2">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07" name="AutoShape 2">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08" name="AutoShape 2">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09" name="AutoShape 2">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10" name="AutoShape 2">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11" name="AutoShape 2">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12" name="AutoShape 2">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13" name="AutoShape 2">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14" name="AutoShape 2">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15" name="AutoShape 2">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16" name="AutoShape 2">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17" name="AutoShape 2">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18" name="AutoShape 2">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19" name="AutoShape 2">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20" name="AutoShape 2">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21" name="AutoShape 2">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22" name="AutoShape 2">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23" name="AutoShape 2">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24" name="AutoShape 2">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25" name="AutoShape 2">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26" name="AutoShape 2">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27" name="AutoShape 2">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28" name="AutoShape 2">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29" name="AutoShape 2">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30" name="AutoShape 2">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31" name="AutoShape 2">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32" name="AutoShape 2">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33" name="AutoShape 2">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34" name="AutoShape 2">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35" name="AutoShape 2">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36" name="AutoShape 2">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37" name="AutoShape 2">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38" name="AutoShape 2">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39" name="AutoShape 2">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40" name="AutoShape 2">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41" name="AutoShape 2">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42" name="AutoShape 2">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43" name="AutoShape 2">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44" name="AutoShape 2">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45" name="AutoShape 2">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46" name="AutoShape 2">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47" name="AutoShape 2">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48" name="AutoShape 2">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49" name="AutoShape 2">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50" name="AutoShape 2">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51" name="AutoShape 2">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52" name="AutoShape 2">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53" name="AutoShape 2">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54" name="AutoShape 2">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55" name="AutoShape 2">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56" name="AutoShape 2">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57" name="AutoShape 2">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58" name="AutoShape 2">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59" name="AutoShape 2">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60" name="AutoShape 2">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61" name="AutoShape 2">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62" name="AutoShape 2">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63" name="AutoShape 2">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78132"/>
    <xdr:sp macro="" textlink="">
      <xdr:nvSpPr>
        <xdr:cNvPr id="8064" name="AutoShape 2">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504825" y="21567648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65" name="AutoShape 2">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66" name="AutoShape 2">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67" name="AutoShape 2">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68" name="AutoShape 2">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69" name="AutoShape 2">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70" name="AutoShape 2">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71" name="AutoShape 2">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72" name="AutoShape 2">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73" name="AutoShape 2">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74" name="AutoShape 2">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75" name="AutoShape 2">
          <a:extLst>
            <a:ext uri="{FF2B5EF4-FFF2-40B4-BE49-F238E27FC236}">
              <a16:creationId xmlns:a16="http://schemas.microsoft.com/office/drawing/2014/main" id="{00000000-0008-0000-0000-0000E8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68607"/>
    <xdr:sp macro="" textlink="">
      <xdr:nvSpPr>
        <xdr:cNvPr id="8076" name="AutoShape 2">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504825" y="21567648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77" name="AutoShape 2">
          <a:extLst>
            <a:ext uri="{FF2B5EF4-FFF2-40B4-BE49-F238E27FC236}">
              <a16:creationId xmlns:a16="http://schemas.microsoft.com/office/drawing/2014/main" id="{00000000-0008-0000-0000-0000EA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78" name="AutoShape 2">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79" name="AutoShape 2">
          <a:extLst>
            <a:ext uri="{FF2B5EF4-FFF2-40B4-BE49-F238E27FC236}">
              <a16:creationId xmlns:a16="http://schemas.microsoft.com/office/drawing/2014/main" id="{00000000-0008-0000-0000-0000EC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97182"/>
    <xdr:sp macro="" textlink="">
      <xdr:nvSpPr>
        <xdr:cNvPr id="8080" name="AutoShape 2">
          <a:extLst>
            <a:ext uri="{FF2B5EF4-FFF2-40B4-BE49-F238E27FC236}">
              <a16:creationId xmlns:a16="http://schemas.microsoft.com/office/drawing/2014/main" id="{00000000-0008-0000-0000-0000ED000000}"/>
            </a:ext>
          </a:extLst>
        </xdr:cNvPr>
        <xdr:cNvSpPr>
          <a:spLocks noChangeAspect="1" noChangeArrowheads="1"/>
        </xdr:cNvSpPr>
      </xdr:nvSpPr>
      <xdr:spPr bwMode="auto">
        <a:xfrm>
          <a:off x="504825" y="21567648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81" name="AutoShape 2">
          <a:extLst>
            <a:ext uri="{FF2B5EF4-FFF2-40B4-BE49-F238E27FC236}">
              <a16:creationId xmlns:a16="http://schemas.microsoft.com/office/drawing/2014/main" id="{00000000-0008-0000-0000-0000EE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82" name="AutoShape 2">
          <a:extLst>
            <a:ext uri="{FF2B5EF4-FFF2-40B4-BE49-F238E27FC236}">
              <a16:creationId xmlns:a16="http://schemas.microsoft.com/office/drawing/2014/main" id="{00000000-0008-0000-0000-0000EF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83" name="AutoShape 2">
          <a:extLst>
            <a:ext uri="{FF2B5EF4-FFF2-40B4-BE49-F238E27FC236}">
              <a16:creationId xmlns:a16="http://schemas.microsoft.com/office/drawing/2014/main" id="{00000000-0008-0000-0000-0000F0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84" name="AutoShape 2">
          <a:extLst>
            <a:ext uri="{FF2B5EF4-FFF2-40B4-BE49-F238E27FC236}">
              <a16:creationId xmlns:a16="http://schemas.microsoft.com/office/drawing/2014/main" id="{00000000-0008-0000-0000-0000F1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85" name="AutoShape 2">
          <a:extLst>
            <a:ext uri="{FF2B5EF4-FFF2-40B4-BE49-F238E27FC236}">
              <a16:creationId xmlns:a16="http://schemas.microsoft.com/office/drawing/2014/main" id="{00000000-0008-0000-0000-0000F2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86" name="AutoShape 2">
          <a:extLst>
            <a:ext uri="{FF2B5EF4-FFF2-40B4-BE49-F238E27FC236}">
              <a16:creationId xmlns:a16="http://schemas.microsoft.com/office/drawing/2014/main" id="{00000000-0008-0000-0000-0000F3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87" name="AutoShape 2">
          <a:extLst>
            <a:ext uri="{FF2B5EF4-FFF2-40B4-BE49-F238E27FC236}">
              <a16:creationId xmlns:a16="http://schemas.microsoft.com/office/drawing/2014/main" id="{00000000-0008-0000-0000-0000F4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88" name="AutoShape 2">
          <a:extLst>
            <a:ext uri="{FF2B5EF4-FFF2-40B4-BE49-F238E27FC236}">
              <a16:creationId xmlns:a16="http://schemas.microsoft.com/office/drawing/2014/main" id="{00000000-0008-0000-0000-0000F5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89" name="AutoShape 2">
          <a:extLst>
            <a:ext uri="{FF2B5EF4-FFF2-40B4-BE49-F238E27FC236}">
              <a16:creationId xmlns:a16="http://schemas.microsoft.com/office/drawing/2014/main" id="{00000000-0008-0000-0000-0000F6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90" name="AutoShape 2">
          <a:extLst>
            <a:ext uri="{FF2B5EF4-FFF2-40B4-BE49-F238E27FC236}">
              <a16:creationId xmlns:a16="http://schemas.microsoft.com/office/drawing/2014/main" id="{00000000-0008-0000-0000-0000F7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91" name="AutoShape 2">
          <a:extLst>
            <a:ext uri="{FF2B5EF4-FFF2-40B4-BE49-F238E27FC236}">
              <a16:creationId xmlns:a16="http://schemas.microsoft.com/office/drawing/2014/main" id="{00000000-0008-0000-0000-0000F8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92" name="AutoShape 2">
          <a:extLst>
            <a:ext uri="{FF2B5EF4-FFF2-40B4-BE49-F238E27FC236}">
              <a16:creationId xmlns:a16="http://schemas.microsoft.com/office/drawing/2014/main" id="{00000000-0008-0000-0000-0000F9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93" name="AutoShape 2">
          <a:extLst>
            <a:ext uri="{FF2B5EF4-FFF2-40B4-BE49-F238E27FC236}">
              <a16:creationId xmlns:a16="http://schemas.microsoft.com/office/drawing/2014/main" id="{00000000-0008-0000-0000-0000FA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94" name="AutoShape 2">
          <a:extLst>
            <a:ext uri="{FF2B5EF4-FFF2-40B4-BE49-F238E27FC236}">
              <a16:creationId xmlns:a16="http://schemas.microsoft.com/office/drawing/2014/main" id="{00000000-0008-0000-0000-0000FB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95" name="AutoShape 2">
          <a:extLst>
            <a:ext uri="{FF2B5EF4-FFF2-40B4-BE49-F238E27FC236}">
              <a16:creationId xmlns:a16="http://schemas.microsoft.com/office/drawing/2014/main" id="{00000000-0008-0000-0000-0000FC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234</xdr:row>
      <xdr:rowOff>0</xdr:rowOff>
    </xdr:from>
    <xdr:ext cx="455295" cy="240032"/>
    <xdr:sp macro="" textlink="">
      <xdr:nvSpPr>
        <xdr:cNvPr id="8096" name="AutoShape 2">
          <a:extLst>
            <a:ext uri="{FF2B5EF4-FFF2-40B4-BE49-F238E27FC236}">
              <a16:creationId xmlns:a16="http://schemas.microsoft.com/office/drawing/2014/main" id="{00000000-0008-0000-0000-0000FD000000}"/>
            </a:ext>
          </a:extLst>
        </xdr:cNvPr>
        <xdr:cNvSpPr>
          <a:spLocks noChangeAspect="1" noChangeArrowheads="1"/>
        </xdr:cNvSpPr>
      </xdr:nvSpPr>
      <xdr:spPr bwMode="auto">
        <a:xfrm>
          <a:off x="504825" y="21567648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25754"/>
    <xdr:sp macro="" textlink="">
      <xdr:nvSpPr>
        <xdr:cNvPr id="8097" name="AutoShape 2">
          <a:extLst>
            <a:ext uri="{FF2B5EF4-FFF2-40B4-BE49-F238E27FC236}">
              <a16:creationId xmlns:a16="http://schemas.microsoft.com/office/drawing/2014/main" id="{00000000-0008-0000-0000-0000FE000000}"/>
            </a:ext>
          </a:extLst>
        </xdr:cNvPr>
        <xdr:cNvSpPr>
          <a:spLocks noChangeAspect="1" noChangeArrowheads="1"/>
        </xdr:cNvSpPr>
      </xdr:nvSpPr>
      <xdr:spPr bwMode="auto">
        <a:xfrm>
          <a:off x="4857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098" name="AutoShape 2">
          <a:extLst>
            <a:ext uri="{FF2B5EF4-FFF2-40B4-BE49-F238E27FC236}">
              <a16:creationId xmlns:a16="http://schemas.microsoft.com/office/drawing/2014/main" id="{00000000-0008-0000-0000-0000FF00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06704"/>
    <xdr:sp macro="" textlink="">
      <xdr:nvSpPr>
        <xdr:cNvPr id="8099" name="AutoShape 2">
          <a:extLst>
            <a:ext uri="{FF2B5EF4-FFF2-40B4-BE49-F238E27FC236}">
              <a16:creationId xmlns:a16="http://schemas.microsoft.com/office/drawing/2014/main" id="{00000000-0008-0000-0000-000000010000}"/>
            </a:ext>
          </a:extLst>
        </xdr:cNvPr>
        <xdr:cNvSpPr>
          <a:spLocks noChangeAspect="1" noChangeArrowheads="1"/>
        </xdr:cNvSpPr>
      </xdr:nvSpPr>
      <xdr:spPr bwMode="auto">
        <a:xfrm>
          <a:off x="485775" y="25767792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06704"/>
    <xdr:sp macro="" textlink="">
      <xdr:nvSpPr>
        <xdr:cNvPr id="8100" name="AutoShape 2">
          <a:extLst>
            <a:ext uri="{FF2B5EF4-FFF2-40B4-BE49-F238E27FC236}">
              <a16:creationId xmlns:a16="http://schemas.microsoft.com/office/drawing/2014/main" id="{00000000-0008-0000-0000-000001010000}"/>
            </a:ext>
          </a:extLst>
        </xdr:cNvPr>
        <xdr:cNvSpPr>
          <a:spLocks noChangeAspect="1" noChangeArrowheads="1"/>
        </xdr:cNvSpPr>
      </xdr:nvSpPr>
      <xdr:spPr bwMode="auto">
        <a:xfrm>
          <a:off x="485775" y="25767792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25754"/>
    <xdr:sp macro="" textlink="">
      <xdr:nvSpPr>
        <xdr:cNvPr id="8101" name="AutoShape 2">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4857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102" name="AutoShape 2">
          <a:extLst>
            <a:ext uri="{FF2B5EF4-FFF2-40B4-BE49-F238E27FC236}">
              <a16:creationId xmlns:a16="http://schemas.microsoft.com/office/drawing/2014/main" id="{00000000-0008-0000-0000-00000301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103" name="AutoShape 2">
          <a:extLst>
            <a:ext uri="{FF2B5EF4-FFF2-40B4-BE49-F238E27FC236}">
              <a16:creationId xmlns:a16="http://schemas.microsoft.com/office/drawing/2014/main" id="{00000000-0008-0000-0000-00000401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25754"/>
    <xdr:sp macro="" textlink="">
      <xdr:nvSpPr>
        <xdr:cNvPr id="8104" name="AutoShape 2">
          <a:extLst>
            <a:ext uri="{FF2B5EF4-FFF2-40B4-BE49-F238E27FC236}">
              <a16:creationId xmlns:a16="http://schemas.microsoft.com/office/drawing/2014/main" id="{00000000-0008-0000-0000-000005010000}"/>
            </a:ext>
          </a:extLst>
        </xdr:cNvPr>
        <xdr:cNvSpPr>
          <a:spLocks noChangeAspect="1" noChangeArrowheads="1"/>
        </xdr:cNvSpPr>
      </xdr:nvSpPr>
      <xdr:spPr bwMode="auto">
        <a:xfrm>
          <a:off x="4857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25754"/>
    <xdr:sp macro="" textlink="">
      <xdr:nvSpPr>
        <xdr:cNvPr id="8105" name="AutoShape 2">
          <a:extLst>
            <a:ext uri="{FF2B5EF4-FFF2-40B4-BE49-F238E27FC236}">
              <a16:creationId xmlns:a16="http://schemas.microsoft.com/office/drawing/2014/main" id="{00000000-0008-0000-0000-000006010000}"/>
            </a:ext>
          </a:extLst>
        </xdr:cNvPr>
        <xdr:cNvSpPr>
          <a:spLocks noChangeAspect="1" noChangeArrowheads="1"/>
        </xdr:cNvSpPr>
      </xdr:nvSpPr>
      <xdr:spPr bwMode="auto">
        <a:xfrm>
          <a:off x="4857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106" name="AutoShape 2">
          <a:extLst>
            <a:ext uri="{FF2B5EF4-FFF2-40B4-BE49-F238E27FC236}">
              <a16:creationId xmlns:a16="http://schemas.microsoft.com/office/drawing/2014/main" id="{00000000-0008-0000-0000-00000701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06704"/>
    <xdr:sp macro="" textlink="">
      <xdr:nvSpPr>
        <xdr:cNvPr id="8107" name="AutoShape 2">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485775" y="25767792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06704"/>
    <xdr:sp macro="" textlink="">
      <xdr:nvSpPr>
        <xdr:cNvPr id="8108" name="AutoShape 2">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485775" y="25767792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25754"/>
    <xdr:sp macro="" textlink="">
      <xdr:nvSpPr>
        <xdr:cNvPr id="8109" name="AutoShape 2">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4857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110" name="AutoShape 2">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111" name="AutoShape 2">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25754"/>
    <xdr:sp macro="" textlink="">
      <xdr:nvSpPr>
        <xdr:cNvPr id="8112" name="AutoShape 2">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4857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25754"/>
    <xdr:sp macro="" textlink="">
      <xdr:nvSpPr>
        <xdr:cNvPr id="8113" name="AutoShape 2">
          <a:extLst>
            <a:ext uri="{FF2B5EF4-FFF2-40B4-BE49-F238E27FC236}">
              <a16:creationId xmlns:a16="http://schemas.microsoft.com/office/drawing/2014/main" id="{00000000-0008-0000-0000-00000E010000}"/>
            </a:ext>
          </a:extLst>
        </xdr:cNvPr>
        <xdr:cNvSpPr>
          <a:spLocks noChangeAspect="1" noChangeArrowheads="1"/>
        </xdr:cNvSpPr>
      </xdr:nvSpPr>
      <xdr:spPr bwMode="auto">
        <a:xfrm>
          <a:off x="4857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114" name="AutoShape 2">
          <a:extLst>
            <a:ext uri="{FF2B5EF4-FFF2-40B4-BE49-F238E27FC236}">
              <a16:creationId xmlns:a16="http://schemas.microsoft.com/office/drawing/2014/main" id="{00000000-0008-0000-0000-00000F01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06704"/>
    <xdr:sp macro="" textlink="">
      <xdr:nvSpPr>
        <xdr:cNvPr id="8115" name="AutoShape 2">
          <a:extLst>
            <a:ext uri="{FF2B5EF4-FFF2-40B4-BE49-F238E27FC236}">
              <a16:creationId xmlns:a16="http://schemas.microsoft.com/office/drawing/2014/main" id="{00000000-0008-0000-0000-000010010000}"/>
            </a:ext>
          </a:extLst>
        </xdr:cNvPr>
        <xdr:cNvSpPr>
          <a:spLocks noChangeAspect="1" noChangeArrowheads="1"/>
        </xdr:cNvSpPr>
      </xdr:nvSpPr>
      <xdr:spPr bwMode="auto">
        <a:xfrm>
          <a:off x="485775" y="25767792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06704"/>
    <xdr:sp macro="" textlink="">
      <xdr:nvSpPr>
        <xdr:cNvPr id="8116" name="AutoShape 2">
          <a:extLst>
            <a:ext uri="{FF2B5EF4-FFF2-40B4-BE49-F238E27FC236}">
              <a16:creationId xmlns:a16="http://schemas.microsoft.com/office/drawing/2014/main" id="{00000000-0008-0000-0000-000011010000}"/>
            </a:ext>
          </a:extLst>
        </xdr:cNvPr>
        <xdr:cNvSpPr>
          <a:spLocks noChangeAspect="1" noChangeArrowheads="1"/>
        </xdr:cNvSpPr>
      </xdr:nvSpPr>
      <xdr:spPr bwMode="auto">
        <a:xfrm>
          <a:off x="485775" y="25767792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25754"/>
    <xdr:sp macro="" textlink="">
      <xdr:nvSpPr>
        <xdr:cNvPr id="8117" name="AutoShape 2">
          <a:extLst>
            <a:ext uri="{FF2B5EF4-FFF2-40B4-BE49-F238E27FC236}">
              <a16:creationId xmlns:a16="http://schemas.microsoft.com/office/drawing/2014/main" id="{00000000-0008-0000-0000-000012010000}"/>
            </a:ext>
          </a:extLst>
        </xdr:cNvPr>
        <xdr:cNvSpPr>
          <a:spLocks noChangeAspect="1" noChangeArrowheads="1"/>
        </xdr:cNvSpPr>
      </xdr:nvSpPr>
      <xdr:spPr bwMode="auto">
        <a:xfrm>
          <a:off x="4857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118" name="AutoShape 2">
          <a:extLst>
            <a:ext uri="{FF2B5EF4-FFF2-40B4-BE49-F238E27FC236}">
              <a16:creationId xmlns:a16="http://schemas.microsoft.com/office/drawing/2014/main" id="{00000000-0008-0000-0000-00001301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119" name="AutoShape 2">
          <a:extLst>
            <a:ext uri="{FF2B5EF4-FFF2-40B4-BE49-F238E27FC236}">
              <a16:creationId xmlns:a16="http://schemas.microsoft.com/office/drawing/2014/main" id="{00000000-0008-0000-0000-00001401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25754"/>
    <xdr:sp macro="" textlink="">
      <xdr:nvSpPr>
        <xdr:cNvPr id="8120" name="AutoShape 2">
          <a:extLst>
            <a:ext uri="{FF2B5EF4-FFF2-40B4-BE49-F238E27FC236}">
              <a16:creationId xmlns:a16="http://schemas.microsoft.com/office/drawing/2014/main" id="{00000000-0008-0000-0000-000015010000}"/>
            </a:ext>
          </a:extLst>
        </xdr:cNvPr>
        <xdr:cNvSpPr>
          <a:spLocks noChangeAspect="1" noChangeArrowheads="1"/>
        </xdr:cNvSpPr>
      </xdr:nvSpPr>
      <xdr:spPr bwMode="auto">
        <a:xfrm>
          <a:off x="4857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25754"/>
    <xdr:sp macro="" textlink="">
      <xdr:nvSpPr>
        <xdr:cNvPr id="8121" name="AutoShape 2">
          <a:extLst>
            <a:ext uri="{FF2B5EF4-FFF2-40B4-BE49-F238E27FC236}">
              <a16:creationId xmlns:a16="http://schemas.microsoft.com/office/drawing/2014/main" id="{00000000-0008-0000-0000-000016010000}"/>
            </a:ext>
          </a:extLst>
        </xdr:cNvPr>
        <xdr:cNvSpPr>
          <a:spLocks noChangeAspect="1" noChangeArrowheads="1"/>
        </xdr:cNvSpPr>
      </xdr:nvSpPr>
      <xdr:spPr bwMode="auto">
        <a:xfrm>
          <a:off x="4857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122" name="AutoShape 2">
          <a:extLst>
            <a:ext uri="{FF2B5EF4-FFF2-40B4-BE49-F238E27FC236}">
              <a16:creationId xmlns:a16="http://schemas.microsoft.com/office/drawing/2014/main" id="{00000000-0008-0000-0000-00001701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06704"/>
    <xdr:sp macro="" textlink="">
      <xdr:nvSpPr>
        <xdr:cNvPr id="8123" name="AutoShape 2">
          <a:extLst>
            <a:ext uri="{FF2B5EF4-FFF2-40B4-BE49-F238E27FC236}">
              <a16:creationId xmlns:a16="http://schemas.microsoft.com/office/drawing/2014/main" id="{00000000-0008-0000-0000-000018010000}"/>
            </a:ext>
          </a:extLst>
        </xdr:cNvPr>
        <xdr:cNvSpPr>
          <a:spLocks noChangeAspect="1" noChangeArrowheads="1"/>
        </xdr:cNvSpPr>
      </xdr:nvSpPr>
      <xdr:spPr bwMode="auto">
        <a:xfrm>
          <a:off x="485775" y="25767792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06704"/>
    <xdr:sp macro="" textlink="">
      <xdr:nvSpPr>
        <xdr:cNvPr id="8124" name="AutoShape 2">
          <a:extLst>
            <a:ext uri="{FF2B5EF4-FFF2-40B4-BE49-F238E27FC236}">
              <a16:creationId xmlns:a16="http://schemas.microsoft.com/office/drawing/2014/main" id="{00000000-0008-0000-0000-000019010000}"/>
            </a:ext>
          </a:extLst>
        </xdr:cNvPr>
        <xdr:cNvSpPr>
          <a:spLocks noChangeAspect="1" noChangeArrowheads="1"/>
        </xdr:cNvSpPr>
      </xdr:nvSpPr>
      <xdr:spPr bwMode="auto">
        <a:xfrm>
          <a:off x="485775" y="25767792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25754"/>
    <xdr:sp macro="" textlink="">
      <xdr:nvSpPr>
        <xdr:cNvPr id="8125" name="AutoShape 2">
          <a:extLst>
            <a:ext uri="{FF2B5EF4-FFF2-40B4-BE49-F238E27FC236}">
              <a16:creationId xmlns:a16="http://schemas.microsoft.com/office/drawing/2014/main" id="{00000000-0008-0000-0000-00001A010000}"/>
            </a:ext>
          </a:extLst>
        </xdr:cNvPr>
        <xdr:cNvSpPr>
          <a:spLocks noChangeAspect="1" noChangeArrowheads="1"/>
        </xdr:cNvSpPr>
      </xdr:nvSpPr>
      <xdr:spPr bwMode="auto">
        <a:xfrm>
          <a:off x="4857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126" name="AutoShape 2">
          <a:extLst>
            <a:ext uri="{FF2B5EF4-FFF2-40B4-BE49-F238E27FC236}">
              <a16:creationId xmlns:a16="http://schemas.microsoft.com/office/drawing/2014/main" id="{00000000-0008-0000-0000-00001B01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423</xdr:row>
      <xdr:rowOff>0</xdr:rowOff>
    </xdr:from>
    <xdr:ext cx="388620" cy="316229"/>
    <xdr:sp macro="" textlink="">
      <xdr:nvSpPr>
        <xdr:cNvPr id="8127" name="AutoShape 2">
          <a:extLst>
            <a:ext uri="{FF2B5EF4-FFF2-40B4-BE49-F238E27FC236}">
              <a16:creationId xmlns:a16="http://schemas.microsoft.com/office/drawing/2014/main" id="{00000000-0008-0000-0000-00001C010000}"/>
            </a:ext>
          </a:extLst>
        </xdr:cNvPr>
        <xdr:cNvSpPr>
          <a:spLocks noChangeAspect="1" noChangeArrowheads="1"/>
        </xdr:cNvSpPr>
      </xdr:nvSpPr>
      <xdr:spPr bwMode="auto">
        <a:xfrm>
          <a:off x="485775" y="25767792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447675</xdr:colOff>
      <xdr:row>423</xdr:row>
      <xdr:rowOff>0</xdr:rowOff>
    </xdr:from>
    <xdr:ext cx="388620" cy="325754"/>
    <xdr:sp macro="" textlink="">
      <xdr:nvSpPr>
        <xdr:cNvPr id="8128" name="AutoShape 2">
          <a:extLst>
            <a:ext uri="{FF2B5EF4-FFF2-40B4-BE49-F238E27FC236}">
              <a16:creationId xmlns:a16="http://schemas.microsoft.com/office/drawing/2014/main" id="{00000000-0008-0000-0000-00001D010000}"/>
            </a:ext>
          </a:extLst>
        </xdr:cNvPr>
        <xdr:cNvSpPr>
          <a:spLocks noChangeAspect="1" noChangeArrowheads="1"/>
        </xdr:cNvSpPr>
      </xdr:nvSpPr>
      <xdr:spPr bwMode="auto">
        <a:xfrm>
          <a:off x="447675" y="25767792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29" name="AutoShape 2">
          <a:extLst>
            <a:ext uri="{FF2B5EF4-FFF2-40B4-BE49-F238E27FC236}">
              <a16:creationId xmlns:a16="http://schemas.microsoft.com/office/drawing/2014/main" id="{00000000-0008-0000-0000-00001E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130" name="AutoShape 2">
          <a:extLst>
            <a:ext uri="{FF2B5EF4-FFF2-40B4-BE49-F238E27FC236}">
              <a16:creationId xmlns:a16="http://schemas.microsoft.com/office/drawing/2014/main" id="{00000000-0008-0000-0000-00001F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59079"/>
    <xdr:sp macro="" textlink="">
      <xdr:nvSpPr>
        <xdr:cNvPr id="8131" name="AutoShape 2">
          <a:extLst>
            <a:ext uri="{FF2B5EF4-FFF2-40B4-BE49-F238E27FC236}">
              <a16:creationId xmlns:a16="http://schemas.microsoft.com/office/drawing/2014/main" id="{00000000-0008-0000-0000-000020010000}"/>
            </a:ext>
          </a:extLst>
        </xdr:cNvPr>
        <xdr:cNvSpPr>
          <a:spLocks noChangeAspect="1" noChangeArrowheads="1"/>
        </xdr:cNvSpPr>
      </xdr:nvSpPr>
      <xdr:spPr bwMode="auto">
        <a:xfrm>
          <a:off x="504825" y="25767792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59079"/>
    <xdr:sp macro="" textlink="">
      <xdr:nvSpPr>
        <xdr:cNvPr id="8132" name="AutoShape 2">
          <a:extLst>
            <a:ext uri="{FF2B5EF4-FFF2-40B4-BE49-F238E27FC236}">
              <a16:creationId xmlns:a16="http://schemas.microsoft.com/office/drawing/2014/main" id="{00000000-0008-0000-0000-000021010000}"/>
            </a:ext>
          </a:extLst>
        </xdr:cNvPr>
        <xdr:cNvSpPr>
          <a:spLocks noChangeAspect="1" noChangeArrowheads="1"/>
        </xdr:cNvSpPr>
      </xdr:nvSpPr>
      <xdr:spPr bwMode="auto">
        <a:xfrm>
          <a:off x="504825" y="25767792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33" name="AutoShape 2">
          <a:extLst>
            <a:ext uri="{FF2B5EF4-FFF2-40B4-BE49-F238E27FC236}">
              <a16:creationId xmlns:a16="http://schemas.microsoft.com/office/drawing/2014/main" id="{00000000-0008-0000-0000-000022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134" name="AutoShape 2">
          <a:extLst>
            <a:ext uri="{FF2B5EF4-FFF2-40B4-BE49-F238E27FC236}">
              <a16:creationId xmlns:a16="http://schemas.microsoft.com/office/drawing/2014/main" id="{00000000-0008-0000-0000-000023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135" name="AutoShape 2">
          <a:extLst>
            <a:ext uri="{FF2B5EF4-FFF2-40B4-BE49-F238E27FC236}">
              <a16:creationId xmlns:a16="http://schemas.microsoft.com/office/drawing/2014/main" id="{00000000-0008-0000-0000-000024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36" name="AutoShape 2">
          <a:extLst>
            <a:ext uri="{FF2B5EF4-FFF2-40B4-BE49-F238E27FC236}">
              <a16:creationId xmlns:a16="http://schemas.microsoft.com/office/drawing/2014/main" id="{00000000-0008-0000-0000-000025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37" name="AutoShape 2">
          <a:extLst>
            <a:ext uri="{FF2B5EF4-FFF2-40B4-BE49-F238E27FC236}">
              <a16:creationId xmlns:a16="http://schemas.microsoft.com/office/drawing/2014/main" id="{00000000-0008-0000-0000-000026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138" name="AutoShape 2">
          <a:extLst>
            <a:ext uri="{FF2B5EF4-FFF2-40B4-BE49-F238E27FC236}">
              <a16:creationId xmlns:a16="http://schemas.microsoft.com/office/drawing/2014/main" id="{00000000-0008-0000-0000-000027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59079"/>
    <xdr:sp macro="" textlink="">
      <xdr:nvSpPr>
        <xdr:cNvPr id="8139" name="AutoShape 2">
          <a:extLst>
            <a:ext uri="{FF2B5EF4-FFF2-40B4-BE49-F238E27FC236}">
              <a16:creationId xmlns:a16="http://schemas.microsoft.com/office/drawing/2014/main" id="{00000000-0008-0000-0000-000028010000}"/>
            </a:ext>
          </a:extLst>
        </xdr:cNvPr>
        <xdr:cNvSpPr>
          <a:spLocks noChangeAspect="1" noChangeArrowheads="1"/>
        </xdr:cNvSpPr>
      </xdr:nvSpPr>
      <xdr:spPr bwMode="auto">
        <a:xfrm>
          <a:off x="504825" y="25767792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59079"/>
    <xdr:sp macro="" textlink="">
      <xdr:nvSpPr>
        <xdr:cNvPr id="8140" name="AutoShape 2">
          <a:extLst>
            <a:ext uri="{FF2B5EF4-FFF2-40B4-BE49-F238E27FC236}">
              <a16:creationId xmlns:a16="http://schemas.microsoft.com/office/drawing/2014/main" id="{00000000-0008-0000-0000-000029010000}"/>
            </a:ext>
          </a:extLst>
        </xdr:cNvPr>
        <xdr:cNvSpPr>
          <a:spLocks noChangeAspect="1" noChangeArrowheads="1"/>
        </xdr:cNvSpPr>
      </xdr:nvSpPr>
      <xdr:spPr bwMode="auto">
        <a:xfrm>
          <a:off x="504825" y="25767792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41" name="AutoShape 2">
          <a:extLst>
            <a:ext uri="{FF2B5EF4-FFF2-40B4-BE49-F238E27FC236}">
              <a16:creationId xmlns:a16="http://schemas.microsoft.com/office/drawing/2014/main" id="{00000000-0008-0000-0000-00002A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142" name="AutoShape 2">
          <a:extLst>
            <a:ext uri="{FF2B5EF4-FFF2-40B4-BE49-F238E27FC236}">
              <a16:creationId xmlns:a16="http://schemas.microsoft.com/office/drawing/2014/main" id="{00000000-0008-0000-0000-00002B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143" name="AutoShape 2">
          <a:extLst>
            <a:ext uri="{FF2B5EF4-FFF2-40B4-BE49-F238E27FC236}">
              <a16:creationId xmlns:a16="http://schemas.microsoft.com/office/drawing/2014/main" id="{00000000-0008-0000-0000-00002C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44" name="AutoShape 2">
          <a:extLst>
            <a:ext uri="{FF2B5EF4-FFF2-40B4-BE49-F238E27FC236}">
              <a16:creationId xmlns:a16="http://schemas.microsoft.com/office/drawing/2014/main" id="{00000000-0008-0000-0000-00002D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45" name="AutoShape 2">
          <a:extLst>
            <a:ext uri="{FF2B5EF4-FFF2-40B4-BE49-F238E27FC236}">
              <a16:creationId xmlns:a16="http://schemas.microsoft.com/office/drawing/2014/main" id="{00000000-0008-0000-0000-00002E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46" name="AutoShape 2">
          <a:extLst>
            <a:ext uri="{FF2B5EF4-FFF2-40B4-BE49-F238E27FC236}">
              <a16:creationId xmlns:a16="http://schemas.microsoft.com/office/drawing/2014/main" id="{00000000-0008-0000-0000-00002F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47" name="AutoShape 2">
          <a:extLst>
            <a:ext uri="{FF2B5EF4-FFF2-40B4-BE49-F238E27FC236}">
              <a16:creationId xmlns:a16="http://schemas.microsoft.com/office/drawing/2014/main" id="{00000000-0008-0000-0000-000030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48" name="AutoShape 2">
          <a:extLst>
            <a:ext uri="{FF2B5EF4-FFF2-40B4-BE49-F238E27FC236}">
              <a16:creationId xmlns:a16="http://schemas.microsoft.com/office/drawing/2014/main" id="{00000000-0008-0000-0000-000031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49" name="AutoShape 2">
          <a:extLst>
            <a:ext uri="{FF2B5EF4-FFF2-40B4-BE49-F238E27FC236}">
              <a16:creationId xmlns:a16="http://schemas.microsoft.com/office/drawing/2014/main" id="{00000000-0008-0000-0000-000032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50" name="AutoShape 2">
          <a:extLst>
            <a:ext uri="{FF2B5EF4-FFF2-40B4-BE49-F238E27FC236}">
              <a16:creationId xmlns:a16="http://schemas.microsoft.com/office/drawing/2014/main" id="{00000000-0008-0000-0000-000033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51" name="AutoShape 2">
          <a:extLst>
            <a:ext uri="{FF2B5EF4-FFF2-40B4-BE49-F238E27FC236}">
              <a16:creationId xmlns:a16="http://schemas.microsoft.com/office/drawing/2014/main" id="{00000000-0008-0000-0000-000034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52" name="AutoShape 2">
          <a:extLst>
            <a:ext uri="{FF2B5EF4-FFF2-40B4-BE49-F238E27FC236}">
              <a16:creationId xmlns:a16="http://schemas.microsoft.com/office/drawing/2014/main" id="{00000000-0008-0000-0000-000035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53" name="AutoShape 2">
          <a:extLst>
            <a:ext uri="{FF2B5EF4-FFF2-40B4-BE49-F238E27FC236}">
              <a16:creationId xmlns:a16="http://schemas.microsoft.com/office/drawing/2014/main" id="{00000000-0008-0000-0000-000036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54" name="AutoShape 2">
          <a:extLst>
            <a:ext uri="{FF2B5EF4-FFF2-40B4-BE49-F238E27FC236}">
              <a16:creationId xmlns:a16="http://schemas.microsoft.com/office/drawing/2014/main" id="{00000000-0008-0000-0000-000037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55" name="AutoShape 2">
          <a:extLst>
            <a:ext uri="{FF2B5EF4-FFF2-40B4-BE49-F238E27FC236}">
              <a16:creationId xmlns:a16="http://schemas.microsoft.com/office/drawing/2014/main" id="{00000000-0008-0000-0000-000038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56" name="AutoShape 2">
          <a:extLst>
            <a:ext uri="{FF2B5EF4-FFF2-40B4-BE49-F238E27FC236}">
              <a16:creationId xmlns:a16="http://schemas.microsoft.com/office/drawing/2014/main" id="{00000000-0008-0000-0000-000039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57" name="AutoShape 2">
          <a:extLst>
            <a:ext uri="{FF2B5EF4-FFF2-40B4-BE49-F238E27FC236}">
              <a16:creationId xmlns:a16="http://schemas.microsoft.com/office/drawing/2014/main" id="{00000000-0008-0000-0000-00003A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58" name="AutoShape 2">
          <a:extLst>
            <a:ext uri="{FF2B5EF4-FFF2-40B4-BE49-F238E27FC236}">
              <a16:creationId xmlns:a16="http://schemas.microsoft.com/office/drawing/2014/main" id="{00000000-0008-0000-0000-00003B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59" name="AutoShape 2">
          <a:extLst>
            <a:ext uri="{FF2B5EF4-FFF2-40B4-BE49-F238E27FC236}">
              <a16:creationId xmlns:a16="http://schemas.microsoft.com/office/drawing/2014/main" id="{00000000-0008-0000-0000-00003C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60" name="AutoShape 2">
          <a:extLst>
            <a:ext uri="{FF2B5EF4-FFF2-40B4-BE49-F238E27FC236}">
              <a16:creationId xmlns:a16="http://schemas.microsoft.com/office/drawing/2014/main" id="{00000000-0008-0000-0000-00003D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61" name="AutoShape 2">
          <a:extLst>
            <a:ext uri="{FF2B5EF4-FFF2-40B4-BE49-F238E27FC236}">
              <a16:creationId xmlns:a16="http://schemas.microsoft.com/office/drawing/2014/main" id="{00000000-0008-0000-0000-00003E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62" name="AutoShape 2">
          <a:extLst>
            <a:ext uri="{FF2B5EF4-FFF2-40B4-BE49-F238E27FC236}">
              <a16:creationId xmlns:a16="http://schemas.microsoft.com/office/drawing/2014/main" id="{00000000-0008-0000-0000-00003F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63" name="AutoShape 2">
          <a:extLst>
            <a:ext uri="{FF2B5EF4-FFF2-40B4-BE49-F238E27FC236}">
              <a16:creationId xmlns:a16="http://schemas.microsoft.com/office/drawing/2014/main" id="{00000000-0008-0000-0000-000040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64" name="AutoShape 2">
          <a:extLst>
            <a:ext uri="{FF2B5EF4-FFF2-40B4-BE49-F238E27FC236}">
              <a16:creationId xmlns:a16="http://schemas.microsoft.com/office/drawing/2014/main" id="{00000000-0008-0000-0000-000041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65" name="AutoShape 2">
          <a:extLst>
            <a:ext uri="{FF2B5EF4-FFF2-40B4-BE49-F238E27FC236}">
              <a16:creationId xmlns:a16="http://schemas.microsoft.com/office/drawing/2014/main" id="{00000000-0008-0000-0000-000042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66" name="AutoShape 2">
          <a:extLst>
            <a:ext uri="{FF2B5EF4-FFF2-40B4-BE49-F238E27FC236}">
              <a16:creationId xmlns:a16="http://schemas.microsoft.com/office/drawing/2014/main" id="{00000000-0008-0000-0000-000043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67" name="AutoShape 2">
          <a:extLst>
            <a:ext uri="{FF2B5EF4-FFF2-40B4-BE49-F238E27FC236}">
              <a16:creationId xmlns:a16="http://schemas.microsoft.com/office/drawing/2014/main" id="{00000000-0008-0000-0000-000044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68" name="AutoShape 2">
          <a:extLst>
            <a:ext uri="{FF2B5EF4-FFF2-40B4-BE49-F238E27FC236}">
              <a16:creationId xmlns:a16="http://schemas.microsoft.com/office/drawing/2014/main" id="{00000000-0008-0000-0000-000045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69" name="AutoShape 2">
          <a:extLst>
            <a:ext uri="{FF2B5EF4-FFF2-40B4-BE49-F238E27FC236}">
              <a16:creationId xmlns:a16="http://schemas.microsoft.com/office/drawing/2014/main" id="{00000000-0008-0000-0000-000046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70" name="AutoShape 2">
          <a:extLst>
            <a:ext uri="{FF2B5EF4-FFF2-40B4-BE49-F238E27FC236}">
              <a16:creationId xmlns:a16="http://schemas.microsoft.com/office/drawing/2014/main" id="{00000000-0008-0000-0000-000047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171" name="AutoShape 2">
          <a:extLst>
            <a:ext uri="{FF2B5EF4-FFF2-40B4-BE49-F238E27FC236}">
              <a16:creationId xmlns:a16="http://schemas.microsoft.com/office/drawing/2014/main" id="{00000000-0008-0000-0000-000048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72" name="AutoShape 2">
          <a:extLst>
            <a:ext uri="{FF2B5EF4-FFF2-40B4-BE49-F238E27FC236}">
              <a16:creationId xmlns:a16="http://schemas.microsoft.com/office/drawing/2014/main" id="{00000000-0008-0000-0000-000049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73" name="AutoShape 2">
          <a:extLst>
            <a:ext uri="{FF2B5EF4-FFF2-40B4-BE49-F238E27FC236}">
              <a16:creationId xmlns:a16="http://schemas.microsoft.com/office/drawing/2014/main" id="{00000000-0008-0000-0000-00004A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74" name="AutoShape 2">
          <a:extLst>
            <a:ext uri="{FF2B5EF4-FFF2-40B4-BE49-F238E27FC236}">
              <a16:creationId xmlns:a16="http://schemas.microsoft.com/office/drawing/2014/main" id="{00000000-0008-0000-0000-00004B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75" name="AutoShape 2">
          <a:extLst>
            <a:ext uri="{FF2B5EF4-FFF2-40B4-BE49-F238E27FC236}">
              <a16:creationId xmlns:a16="http://schemas.microsoft.com/office/drawing/2014/main" id="{00000000-0008-0000-0000-00004C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76" name="AutoShape 2">
          <a:extLst>
            <a:ext uri="{FF2B5EF4-FFF2-40B4-BE49-F238E27FC236}">
              <a16:creationId xmlns:a16="http://schemas.microsoft.com/office/drawing/2014/main" id="{00000000-0008-0000-0000-00004D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77" name="AutoShape 2">
          <a:extLst>
            <a:ext uri="{FF2B5EF4-FFF2-40B4-BE49-F238E27FC236}">
              <a16:creationId xmlns:a16="http://schemas.microsoft.com/office/drawing/2014/main" id="{00000000-0008-0000-0000-00004E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78" name="AutoShape 2">
          <a:extLst>
            <a:ext uri="{FF2B5EF4-FFF2-40B4-BE49-F238E27FC236}">
              <a16:creationId xmlns:a16="http://schemas.microsoft.com/office/drawing/2014/main" id="{00000000-0008-0000-0000-00004F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79" name="AutoShape 2">
          <a:extLst>
            <a:ext uri="{FF2B5EF4-FFF2-40B4-BE49-F238E27FC236}">
              <a16:creationId xmlns:a16="http://schemas.microsoft.com/office/drawing/2014/main" id="{00000000-0008-0000-0000-000050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80" name="AutoShape 2">
          <a:extLst>
            <a:ext uri="{FF2B5EF4-FFF2-40B4-BE49-F238E27FC236}">
              <a16:creationId xmlns:a16="http://schemas.microsoft.com/office/drawing/2014/main" id="{00000000-0008-0000-0000-000051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81" name="AutoShape 2">
          <a:extLst>
            <a:ext uri="{FF2B5EF4-FFF2-40B4-BE49-F238E27FC236}">
              <a16:creationId xmlns:a16="http://schemas.microsoft.com/office/drawing/2014/main" id="{00000000-0008-0000-0000-000052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82" name="AutoShape 2">
          <a:extLst>
            <a:ext uri="{FF2B5EF4-FFF2-40B4-BE49-F238E27FC236}">
              <a16:creationId xmlns:a16="http://schemas.microsoft.com/office/drawing/2014/main" id="{00000000-0008-0000-0000-000053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83" name="AutoShape 2">
          <a:extLst>
            <a:ext uri="{FF2B5EF4-FFF2-40B4-BE49-F238E27FC236}">
              <a16:creationId xmlns:a16="http://schemas.microsoft.com/office/drawing/2014/main" id="{00000000-0008-0000-0000-000054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84" name="AutoShape 2">
          <a:extLst>
            <a:ext uri="{FF2B5EF4-FFF2-40B4-BE49-F238E27FC236}">
              <a16:creationId xmlns:a16="http://schemas.microsoft.com/office/drawing/2014/main" id="{00000000-0008-0000-0000-000055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85" name="AutoShape 2">
          <a:extLst>
            <a:ext uri="{FF2B5EF4-FFF2-40B4-BE49-F238E27FC236}">
              <a16:creationId xmlns:a16="http://schemas.microsoft.com/office/drawing/2014/main" id="{00000000-0008-0000-0000-000056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86" name="AutoShape 2">
          <a:extLst>
            <a:ext uri="{FF2B5EF4-FFF2-40B4-BE49-F238E27FC236}">
              <a16:creationId xmlns:a16="http://schemas.microsoft.com/office/drawing/2014/main" id="{00000000-0008-0000-0000-000057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87" name="AutoShape 2">
          <a:extLst>
            <a:ext uri="{FF2B5EF4-FFF2-40B4-BE49-F238E27FC236}">
              <a16:creationId xmlns:a16="http://schemas.microsoft.com/office/drawing/2014/main" id="{00000000-0008-0000-0000-000058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88" name="AutoShape 2">
          <a:extLst>
            <a:ext uri="{FF2B5EF4-FFF2-40B4-BE49-F238E27FC236}">
              <a16:creationId xmlns:a16="http://schemas.microsoft.com/office/drawing/2014/main" id="{00000000-0008-0000-0000-000059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89" name="AutoShape 2">
          <a:extLst>
            <a:ext uri="{FF2B5EF4-FFF2-40B4-BE49-F238E27FC236}">
              <a16:creationId xmlns:a16="http://schemas.microsoft.com/office/drawing/2014/main" id="{00000000-0008-0000-0000-00005A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90" name="AutoShape 2">
          <a:extLst>
            <a:ext uri="{FF2B5EF4-FFF2-40B4-BE49-F238E27FC236}">
              <a16:creationId xmlns:a16="http://schemas.microsoft.com/office/drawing/2014/main" id="{00000000-0008-0000-0000-00005B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191" name="AutoShape 2">
          <a:extLst>
            <a:ext uri="{FF2B5EF4-FFF2-40B4-BE49-F238E27FC236}">
              <a16:creationId xmlns:a16="http://schemas.microsoft.com/office/drawing/2014/main" id="{00000000-0008-0000-0000-00005C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92" name="AutoShape 2">
          <a:extLst>
            <a:ext uri="{FF2B5EF4-FFF2-40B4-BE49-F238E27FC236}">
              <a16:creationId xmlns:a16="http://schemas.microsoft.com/office/drawing/2014/main" id="{00000000-0008-0000-0000-00005D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193" name="AutoShape 2">
          <a:extLst>
            <a:ext uri="{FF2B5EF4-FFF2-40B4-BE49-F238E27FC236}">
              <a16:creationId xmlns:a16="http://schemas.microsoft.com/office/drawing/2014/main" id="{00000000-0008-0000-0000-00005E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59079"/>
    <xdr:sp macro="" textlink="">
      <xdr:nvSpPr>
        <xdr:cNvPr id="8194" name="AutoShape 2">
          <a:extLst>
            <a:ext uri="{FF2B5EF4-FFF2-40B4-BE49-F238E27FC236}">
              <a16:creationId xmlns:a16="http://schemas.microsoft.com/office/drawing/2014/main" id="{00000000-0008-0000-0000-00005F010000}"/>
            </a:ext>
          </a:extLst>
        </xdr:cNvPr>
        <xdr:cNvSpPr>
          <a:spLocks noChangeAspect="1" noChangeArrowheads="1"/>
        </xdr:cNvSpPr>
      </xdr:nvSpPr>
      <xdr:spPr bwMode="auto">
        <a:xfrm>
          <a:off x="504825" y="25767792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59079"/>
    <xdr:sp macro="" textlink="">
      <xdr:nvSpPr>
        <xdr:cNvPr id="8195" name="AutoShape 2">
          <a:extLst>
            <a:ext uri="{FF2B5EF4-FFF2-40B4-BE49-F238E27FC236}">
              <a16:creationId xmlns:a16="http://schemas.microsoft.com/office/drawing/2014/main" id="{00000000-0008-0000-0000-000060010000}"/>
            </a:ext>
          </a:extLst>
        </xdr:cNvPr>
        <xdr:cNvSpPr>
          <a:spLocks noChangeAspect="1" noChangeArrowheads="1"/>
        </xdr:cNvSpPr>
      </xdr:nvSpPr>
      <xdr:spPr bwMode="auto">
        <a:xfrm>
          <a:off x="504825" y="25767792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96" name="AutoShape 2">
          <a:extLst>
            <a:ext uri="{FF2B5EF4-FFF2-40B4-BE49-F238E27FC236}">
              <a16:creationId xmlns:a16="http://schemas.microsoft.com/office/drawing/2014/main" id="{00000000-0008-0000-0000-000061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197" name="AutoShape 2">
          <a:extLst>
            <a:ext uri="{FF2B5EF4-FFF2-40B4-BE49-F238E27FC236}">
              <a16:creationId xmlns:a16="http://schemas.microsoft.com/office/drawing/2014/main" id="{00000000-0008-0000-0000-000062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198" name="AutoShape 2">
          <a:extLst>
            <a:ext uri="{FF2B5EF4-FFF2-40B4-BE49-F238E27FC236}">
              <a16:creationId xmlns:a16="http://schemas.microsoft.com/office/drawing/2014/main" id="{00000000-0008-0000-0000-000063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199" name="AutoShape 2">
          <a:extLst>
            <a:ext uri="{FF2B5EF4-FFF2-40B4-BE49-F238E27FC236}">
              <a16:creationId xmlns:a16="http://schemas.microsoft.com/office/drawing/2014/main" id="{00000000-0008-0000-0000-000064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00" name="AutoShape 2">
          <a:extLst>
            <a:ext uri="{FF2B5EF4-FFF2-40B4-BE49-F238E27FC236}">
              <a16:creationId xmlns:a16="http://schemas.microsoft.com/office/drawing/2014/main" id="{00000000-0008-0000-0000-000065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201" name="AutoShape 2">
          <a:extLst>
            <a:ext uri="{FF2B5EF4-FFF2-40B4-BE49-F238E27FC236}">
              <a16:creationId xmlns:a16="http://schemas.microsoft.com/office/drawing/2014/main" id="{00000000-0008-0000-0000-000066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59079"/>
    <xdr:sp macro="" textlink="">
      <xdr:nvSpPr>
        <xdr:cNvPr id="8202" name="AutoShape 2">
          <a:extLst>
            <a:ext uri="{FF2B5EF4-FFF2-40B4-BE49-F238E27FC236}">
              <a16:creationId xmlns:a16="http://schemas.microsoft.com/office/drawing/2014/main" id="{00000000-0008-0000-0000-000067010000}"/>
            </a:ext>
          </a:extLst>
        </xdr:cNvPr>
        <xdr:cNvSpPr>
          <a:spLocks noChangeAspect="1" noChangeArrowheads="1"/>
        </xdr:cNvSpPr>
      </xdr:nvSpPr>
      <xdr:spPr bwMode="auto">
        <a:xfrm>
          <a:off x="504825" y="25767792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59079"/>
    <xdr:sp macro="" textlink="">
      <xdr:nvSpPr>
        <xdr:cNvPr id="8203" name="AutoShape 2">
          <a:extLst>
            <a:ext uri="{FF2B5EF4-FFF2-40B4-BE49-F238E27FC236}">
              <a16:creationId xmlns:a16="http://schemas.microsoft.com/office/drawing/2014/main" id="{00000000-0008-0000-0000-000068010000}"/>
            </a:ext>
          </a:extLst>
        </xdr:cNvPr>
        <xdr:cNvSpPr>
          <a:spLocks noChangeAspect="1" noChangeArrowheads="1"/>
        </xdr:cNvSpPr>
      </xdr:nvSpPr>
      <xdr:spPr bwMode="auto">
        <a:xfrm>
          <a:off x="504825" y="25767792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04" name="AutoShape 2">
          <a:extLst>
            <a:ext uri="{FF2B5EF4-FFF2-40B4-BE49-F238E27FC236}">
              <a16:creationId xmlns:a16="http://schemas.microsoft.com/office/drawing/2014/main" id="{00000000-0008-0000-0000-000069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205" name="AutoShape 2">
          <a:extLst>
            <a:ext uri="{FF2B5EF4-FFF2-40B4-BE49-F238E27FC236}">
              <a16:creationId xmlns:a16="http://schemas.microsoft.com/office/drawing/2014/main" id="{00000000-0008-0000-0000-00006A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78129"/>
    <xdr:sp macro="" textlink="">
      <xdr:nvSpPr>
        <xdr:cNvPr id="8206" name="AutoShape 2">
          <a:extLst>
            <a:ext uri="{FF2B5EF4-FFF2-40B4-BE49-F238E27FC236}">
              <a16:creationId xmlns:a16="http://schemas.microsoft.com/office/drawing/2014/main" id="{00000000-0008-0000-0000-00006B010000}"/>
            </a:ext>
          </a:extLst>
        </xdr:cNvPr>
        <xdr:cNvSpPr>
          <a:spLocks noChangeAspect="1" noChangeArrowheads="1"/>
        </xdr:cNvSpPr>
      </xdr:nvSpPr>
      <xdr:spPr bwMode="auto">
        <a:xfrm>
          <a:off x="504825" y="25767792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07" name="AutoShape 2">
          <a:extLst>
            <a:ext uri="{FF2B5EF4-FFF2-40B4-BE49-F238E27FC236}">
              <a16:creationId xmlns:a16="http://schemas.microsoft.com/office/drawing/2014/main" id="{00000000-0008-0000-0000-00006C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08" name="AutoShape 2">
          <a:extLst>
            <a:ext uri="{FF2B5EF4-FFF2-40B4-BE49-F238E27FC236}">
              <a16:creationId xmlns:a16="http://schemas.microsoft.com/office/drawing/2014/main" id="{00000000-0008-0000-0000-00006D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09" name="AutoShape 2">
          <a:extLst>
            <a:ext uri="{FF2B5EF4-FFF2-40B4-BE49-F238E27FC236}">
              <a16:creationId xmlns:a16="http://schemas.microsoft.com/office/drawing/2014/main" id="{00000000-0008-0000-0000-00006E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10" name="AutoShape 2">
          <a:extLst>
            <a:ext uri="{FF2B5EF4-FFF2-40B4-BE49-F238E27FC236}">
              <a16:creationId xmlns:a16="http://schemas.microsoft.com/office/drawing/2014/main" id="{00000000-0008-0000-0000-00006F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11" name="AutoShape 2">
          <a:extLst>
            <a:ext uri="{FF2B5EF4-FFF2-40B4-BE49-F238E27FC236}">
              <a16:creationId xmlns:a16="http://schemas.microsoft.com/office/drawing/2014/main" id="{00000000-0008-0000-0000-000070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12" name="AutoShape 2">
          <a:extLst>
            <a:ext uri="{FF2B5EF4-FFF2-40B4-BE49-F238E27FC236}">
              <a16:creationId xmlns:a16="http://schemas.microsoft.com/office/drawing/2014/main" id="{00000000-0008-0000-0000-000071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13" name="AutoShape 2">
          <a:extLst>
            <a:ext uri="{FF2B5EF4-FFF2-40B4-BE49-F238E27FC236}">
              <a16:creationId xmlns:a16="http://schemas.microsoft.com/office/drawing/2014/main" id="{00000000-0008-0000-0000-000072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14" name="AutoShape 2">
          <a:extLst>
            <a:ext uri="{FF2B5EF4-FFF2-40B4-BE49-F238E27FC236}">
              <a16:creationId xmlns:a16="http://schemas.microsoft.com/office/drawing/2014/main" id="{00000000-0008-0000-0000-000073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15" name="AutoShape 2">
          <a:extLst>
            <a:ext uri="{FF2B5EF4-FFF2-40B4-BE49-F238E27FC236}">
              <a16:creationId xmlns:a16="http://schemas.microsoft.com/office/drawing/2014/main" id="{00000000-0008-0000-0000-000074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16" name="AutoShape 2">
          <a:extLst>
            <a:ext uri="{FF2B5EF4-FFF2-40B4-BE49-F238E27FC236}">
              <a16:creationId xmlns:a16="http://schemas.microsoft.com/office/drawing/2014/main" id="{00000000-0008-0000-0000-000075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17" name="AutoShape 2">
          <a:extLst>
            <a:ext uri="{FF2B5EF4-FFF2-40B4-BE49-F238E27FC236}">
              <a16:creationId xmlns:a16="http://schemas.microsoft.com/office/drawing/2014/main" id="{00000000-0008-0000-0000-000076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18" name="AutoShape 2">
          <a:extLst>
            <a:ext uri="{FF2B5EF4-FFF2-40B4-BE49-F238E27FC236}">
              <a16:creationId xmlns:a16="http://schemas.microsoft.com/office/drawing/2014/main" id="{00000000-0008-0000-0000-000077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19" name="AutoShape 2">
          <a:extLst>
            <a:ext uri="{FF2B5EF4-FFF2-40B4-BE49-F238E27FC236}">
              <a16:creationId xmlns:a16="http://schemas.microsoft.com/office/drawing/2014/main" id="{00000000-0008-0000-0000-000078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20" name="AutoShape 2">
          <a:extLst>
            <a:ext uri="{FF2B5EF4-FFF2-40B4-BE49-F238E27FC236}">
              <a16:creationId xmlns:a16="http://schemas.microsoft.com/office/drawing/2014/main" id="{00000000-0008-0000-0000-000079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21" name="AutoShape 2">
          <a:extLst>
            <a:ext uri="{FF2B5EF4-FFF2-40B4-BE49-F238E27FC236}">
              <a16:creationId xmlns:a16="http://schemas.microsoft.com/office/drawing/2014/main" id="{00000000-0008-0000-0000-00007A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22" name="AutoShape 2">
          <a:extLst>
            <a:ext uri="{FF2B5EF4-FFF2-40B4-BE49-F238E27FC236}">
              <a16:creationId xmlns:a16="http://schemas.microsoft.com/office/drawing/2014/main" id="{00000000-0008-0000-0000-00007B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23" name="AutoShape 2">
          <a:extLst>
            <a:ext uri="{FF2B5EF4-FFF2-40B4-BE49-F238E27FC236}">
              <a16:creationId xmlns:a16="http://schemas.microsoft.com/office/drawing/2014/main" id="{00000000-0008-0000-0000-00007C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24" name="AutoShape 2">
          <a:extLst>
            <a:ext uri="{FF2B5EF4-FFF2-40B4-BE49-F238E27FC236}">
              <a16:creationId xmlns:a16="http://schemas.microsoft.com/office/drawing/2014/main" id="{00000000-0008-0000-0000-00007D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25" name="AutoShape 2">
          <a:extLst>
            <a:ext uri="{FF2B5EF4-FFF2-40B4-BE49-F238E27FC236}">
              <a16:creationId xmlns:a16="http://schemas.microsoft.com/office/drawing/2014/main" id="{00000000-0008-0000-0000-00007E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26" name="AutoShape 2">
          <a:extLst>
            <a:ext uri="{FF2B5EF4-FFF2-40B4-BE49-F238E27FC236}">
              <a16:creationId xmlns:a16="http://schemas.microsoft.com/office/drawing/2014/main" id="{00000000-0008-0000-0000-00007F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27" name="AutoShape 2">
          <a:extLst>
            <a:ext uri="{FF2B5EF4-FFF2-40B4-BE49-F238E27FC236}">
              <a16:creationId xmlns:a16="http://schemas.microsoft.com/office/drawing/2014/main" id="{00000000-0008-0000-0000-000080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28" name="AutoShape 2">
          <a:extLst>
            <a:ext uri="{FF2B5EF4-FFF2-40B4-BE49-F238E27FC236}">
              <a16:creationId xmlns:a16="http://schemas.microsoft.com/office/drawing/2014/main" id="{00000000-0008-0000-0000-000081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29" name="AutoShape 2">
          <a:extLst>
            <a:ext uri="{FF2B5EF4-FFF2-40B4-BE49-F238E27FC236}">
              <a16:creationId xmlns:a16="http://schemas.microsoft.com/office/drawing/2014/main" id="{00000000-0008-0000-0000-000082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30" name="AutoShape 2">
          <a:extLst>
            <a:ext uri="{FF2B5EF4-FFF2-40B4-BE49-F238E27FC236}">
              <a16:creationId xmlns:a16="http://schemas.microsoft.com/office/drawing/2014/main" id="{00000000-0008-0000-0000-000083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31" name="AutoShape 2">
          <a:extLst>
            <a:ext uri="{FF2B5EF4-FFF2-40B4-BE49-F238E27FC236}">
              <a16:creationId xmlns:a16="http://schemas.microsoft.com/office/drawing/2014/main" id="{00000000-0008-0000-0000-000084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32" name="AutoShape 2">
          <a:extLst>
            <a:ext uri="{FF2B5EF4-FFF2-40B4-BE49-F238E27FC236}">
              <a16:creationId xmlns:a16="http://schemas.microsoft.com/office/drawing/2014/main" id="{00000000-0008-0000-0000-000085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33" name="AutoShape 2">
          <a:extLst>
            <a:ext uri="{FF2B5EF4-FFF2-40B4-BE49-F238E27FC236}">
              <a16:creationId xmlns:a16="http://schemas.microsoft.com/office/drawing/2014/main" id="{00000000-0008-0000-0000-000086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68604"/>
    <xdr:sp macro="" textlink="">
      <xdr:nvSpPr>
        <xdr:cNvPr id="8234" name="AutoShape 2">
          <a:extLst>
            <a:ext uri="{FF2B5EF4-FFF2-40B4-BE49-F238E27FC236}">
              <a16:creationId xmlns:a16="http://schemas.microsoft.com/office/drawing/2014/main" id="{00000000-0008-0000-0000-000087010000}"/>
            </a:ext>
          </a:extLst>
        </xdr:cNvPr>
        <xdr:cNvSpPr>
          <a:spLocks noChangeAspect="1" noChangeArrowheads="1"/>
        </xdr:cNvSpPr>
      </xdr:nvSpPr>
      <xdr:spPr bwMode="auto">
        <a:xfrm>
          <a:off x="504825" y="25767792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35" name="AutoShape 2">
          <a:extLst>
            <a:ext uri="{FF2B5EF4-FFF2-40B4-BE49-F238E27FC236}">
              <a16:creationId xmlns:a16="http://schemas.microsoft.com/office/drawing/2014/main" id="{00000000-0008-0000-0000-000088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36" name="AutoShape 2">
          <a:extLst>
            <a:ext uri="{FF2B5EF4-FFF2-40B4-BE49-F238E27FC236}">
              <a16:creationId xmlns:a16="http://schemas.microsoft.com/office/drawing/2014/main" id="{00000000-0008-0000-0000-000089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37" name="AutoShape 2">
          <a:extLst>
            <a:ext uri="{FF2B5EF4-FFF2-40B4-BE49-F238E27FC236}">
              <a16:creationId xmlns:a16="http://schemas.microsoft.com/office/drawing/2014/main" id="{00000000-0008-0000-0000-00008A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97179"/>
    <xdr:sp macro="" textlink="">
      <xdr:nvSpPr>
        <xdr:cNvPr id="8238" name="AutoShape 2">
          <a:extLst>
            <a:ext uri="{FF2B5EF4-FFF2-40B4-BE49-F238E27FC236}">
              <a16:creationId xmlns:a16="http://schemas.microsoft.com/office/drawing/2014/main" id="{00000000-0008-0000-0000-00008B010000}"/>
            </a:ext>
          </a:extLst>
        </xdr:cNvPr>
        <xdr:cNvSpPr>
          <a:spLocks noChangeAspect="1" noChangeArrowheads="1"/>
        </xdr:cNvSpPr>
      </xdr:nvSpPr>
      <xdr:spPr bwMode="auto">
        <a:xfrm>
          <a:off x="504825" y="25767792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39" name="AutoShape 2">
          <a:extLst>
            <a:ext uri="{FF2B5EF4-FFF2-40B4-BE49-F238E27FC236}">
              <a16:creationId xmlns:a16="http://schemas.microsoft.com/office/drawing/2014/main" id="{00000000-0008-0000-0000-00008C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40" name="AutoShape 2">
          <a:extLst>
            <a:ext uri="{FF2B5EF4-FFF2-40B4-BE49-F238E27FC236}">
              <a16:creationId xmlns:a16="http://schemas.microsoft.com/office/drawing/2014/main" id="{00000000-0008-0000-0000-00008D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41" name="AutoShape 2">
          <a:extLst>
            <a:ext uri="{FF2B5EF4-FFF2-40B4-BE49-F238E27FC236}">
              <a16:creationId xmlns:a16="http://schemas.microsoft.com/office/drawing/2014/main" id="{00000000-0008-0000-0000-00008E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42" name="AutoShape 2">
          <a:extLst>
            <a:ext uri="{FF2B5EF4-FFF2-40B4-BE49-F238E27FC236}">
              <a16:creationId xmlns:a16="http://schemas.microsoft.com/office/drawing/2014/main" id="{00000000-0008-0000-0000-00008F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43" name="AutoShape 2">
          <a:extLst>
            <a:ext uri="{FF2B5EF4-FFF2-40B4-BE49-F238E27FC236}">
              <a16:creationId xmlns:a16="http://schemas.microsoft.com/office/drawing/2014/main" id="{00000000-0008-0000-0000-000090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44" name="AutoShape 2">
          <a:extLst>
            <a:ext uri="{FF2B5EF4-FFF2-40B4-BE49-F238E27FC236}">
              <a16:creationId xmlns:a16="http://schemas.microsoft.com/office/drawing/2014/main" id="{00000000-0008-0000-0000-000091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45" name="AutoShape 2">
          <a:extLst>
            <a:ext uri="{FF2B5EF4-FFF2-40B4-BE49-F238E27FC236}">
              <a16:creationId xmlns:a16="http://schemas.microsoft.com/office/drawing/2014/main" id="{00000000-0008-0000-0000-000092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46" name="AutoShape 2">
          <a:extLst>
            <a:ext uri="{FF2B5EF4-FFF2-40B4-BE49-F238E27FC236}">
              <a16:creationId xmlns:a16="http://schemas.microsoft.com/office/drawing/2014/main" id="{00000000-0008-0000-0000-000093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47" name="AutoShape 2">
          <a:extLst>
            <a:ext uri="{FF2B5EF4-FFF2-40B4-BE49-F238E27FC236}">
              <a16:creationId xmlns:a16="http://schemas.microsoft.com/office/drawing/2014/main" id="{00000000-0008-0000-0000-000094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48" name="AutoShape 2">
          <a:extLst>
            <a:ext uri="{FF2B5EF4-FFF2-40B4-BE49-F238E27FC236}">
              <a16:creationId xmlns:a16="http://schemas.microsoft.com/office/drawing/2014/main" id="{00000000-0008-0000-0000-000095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49" name="AutoShape 2">
          <a:extLst>
            <a:ext uri="{FF2B5EF4-FFF2-40B4-BE49-F238E27FC236}">
              <a16:creationId xmlns:a16="http://schemas.microsoft.com/office/drawing/2014/main" id="{00000000-0008-0000-0000-000096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50" name="AutoShape 2">
          <a:extLst>
            <a:ext uri="{FF2B5EF4-FFF2-40B4-BE49-F238E27FC236}">
              <a16:creationId xmlns:a16="http://schemas.microsoft.com/office/drawing/2014/main" id="{00000000-0008-0000-0000-000097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51" name="AutoShape 2">
          <a:extLst>
            <a:ext uri="{FF2B5EF4-FFF2-40B4-BE49-F238E27FC236}">
              <a16:creationId xmlns:a16="http://schemas.microsoft.com/office/drawing/2014/main" id="{00000000-0008-0000-0000-000098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52" name="AutoShape 2">
          <a:extLst>
            <a:ext uri="{FF2B5EF4-FFF2-40B4-BE49-F238E27FC236}">
              <a16:creationId xmlns:a16="http://schemas.microsoft.com/office/drawing/2014/main" id="{00000000-0008-0000-0000-000099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53" name="AutoShape 2">
          <a:extLst>
            <a:ext uri="{FF2B5EF4-FFF2-40B4-BE49-F238E27FC236}">
              <a16:creationId xmlns:a16="http://schemas.microsoft.com/office/drawing/2014/main" id="{00000000-0008-0000-0000-00009A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423</xdr:row>
      <xdr:rowOff>0</xdr:rowOff>
    </xdr:from>
    <xdr:ext cx="455295" cy="240029"/>
    <xdr:sp macro="" textlink="">
      <xdr:nvSpPr>
        <xdr:cNvPr id="8254" name="AutoShape 2">
          <a:extLst>
            <a:ext uri="{FF2B5EF4-FFF2-40B4-BE49-F238E27FC236}">
              <a16:creationId xmlns:a16="http://schemas.microsoft.com/office/drawing/2014/main" id="{00000000-0008-0000-0000-00009B010000}"/>
            </a:ext>
          </a:extLst>
        </xdr:cNvPr>
        <xdr:cNvSpPr>
          <a:spLocks noChangeAspect="1" noChangeArrowheads="1"/>
        </xdr:cNvSpPr>
      </xdr:nvSpPr>
      <xdr:spPr bwMode="auto">
        <a:xfrm>
          <a:off x="504825" y="25767792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33375"/>
    <xdr:sp macro="" textlink="">
      <xdr:nvSpPr>
        <xdr:cNvPr id="8255" name="AutoShape 2">
          <a:extLst>
            <a:ext uri="{FF2B5EF4-FFF2-40B4-BE49-F238E27FC236}">
              <a16:creationId xmlns:a16="http://schemas.microsoft.com/office/drawing/2014/main" id="{00000000-0008-0000-0000-00009C010000}"/>
            </a:ext>
          </a:extLst>
        </xdr:cNvPr>
        <xdr:cNvSpPr>
          <a:spLocks noChangeAspect="1" noChangeArrowheads="1"/>
        </xdr:cNvSpPr>
      </xdr:nvSpPr>
      <xdr:spPr bwMode="auto">
        <a:xfrm>
          <a:off x="4857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56" name="AutoShape 2">
          <a:extLst>
            <a:ext uri="{FF2B5EF4-FFF2-40B4-BE49-F238E27FC236}">
              <a16:creationId xmlns:a16="http://schemas.microsoft.com/office/drawing/2014/main" id="{00000000-0008-0000-0000-00009D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14325"/>
    <xdr:sp macro="" textlink="">
      <xdr:nvSpPr>
        <xdr:cNvPr id="8257" name="AutoShape 2">
          <a:extLst>
            <a:ext uri="{FF2B5EF4-FFF2-40B4-BE49-F238E27FC236}">
              <a16:creationId xmlns:a16="http://schemas.microsoft.com/office/drawing/2014/main" id="{00000000-0008-0000-0000-00009E010000}"/>
            </a:ext>
          </a:extLst>
        </xdr:cNvPr>
        <xdr:cNvSpPr>
          <a:spLocks noChangeAspect="1" noChangeArrowheads="1"/>
        </xdr:cNvSpPr>
      </xdr:nvSpPr>
      <xdr:spPr bwMode="auto">
        <a:xfrm>
          <a:off x="485775" y="2628138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14325"/>
    <xdr:sp macro="" textlink="">
      <xdr:nvSpPr>
        <xdr:cNvPr id="8258" name="AutoShape 2">
          <a:extLst>
            <a:ext uri="{FF2B5EF4-FFF2-40B4-BE49-F238E27FC236}">
              <a16:creationId xmlns:a16="http://schemas.microsoft.com/office/drawing/2014/main" id="{00000000-0008-0000-0000-00009F010000}"/>
            </a:ext>
          </a:extLst>
        </xdr:cNvPr>
        <xdr:cNvSpPr>
          <a:spLocks noChangeAspect="1" noChangeArrowheads="1"/>
        </xdr:cNvSpPr>
      </xdr:nvSpPr>
      <xdr:spPr bwMode="auto">
        <a:xfrm>
          <a:off x="485775" y="2628138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33375"/>
    <xdr:sp macro="" textlink="">
      <xdr:nvSpPr>
        <xdr:cNvPr id="8259" name="AutoShape 2">
          <a:extLst>
            <a:ext uri="{FF2B5EF4-FFF2-40B4-BE49-F238E27FC236}">
              <a16:creationId xmlns:a16="http://schemas.microsoft.com/office/drawing/2014/main" id="{00000000-0008-0000-0000-0000A0010000}"/>
            </a:ext>
          </a:extLst>
        </xdr:cNvPr>
        <xdr:cNvSpPr>
          <a:spLocks noChangeAspect="1" noChangeArrowheads="1"/>
        </xdr:cNvSpPr>
      </xdr:nvSpPr>
      <xdr:spPr bwMode="auto">
        <a:xfrm>
          <a:off x="4857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60" name="AutoShape 2">
          <a:extLst>
            <a:ext uri="{FF2B5EF4-FFF2-40B4-BE49-F238E27FC236}">
              <a16:creationId xmlns:a16="http://schemas.microsoft.com/office/drawing/2014/main" id="{00000000-0008-0000-0000-0000A1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61" name="AutoShape 2">
          <a:extLst>
            <a:ext uri="{FF2B5EF4-FFF2-40B4-BE49-F238E27FC236}">
              <a16:creationId xmlns:a16="http://schemas.microsoft.com/office/drawing/2014/main" id="{00000000-0008-0000-0000-0000A2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33375"/>
    <xdr:sp macro="" textlink="">
      <xdr:nvSpPr>
        <xdr:cNvPr id="8262" name="AutoShape 2">
          <a:extLst>
            <a:ext uri="{FF2B5EF4-FFF2-40B4-BE49-F238E27FC236}">
              <a16:creationId xmlns:a16="http://schemas.microsoft.com/office/drawing/2014/main" id="{00000000-0008-0000-0000-0000A3010000}"/>
            </a:ext>
          </a:extLst>
        </xdr:cNvPr>
        <xdr:cNvSpPr>
          <a:spLocks noChangeAspect="1" noChangeArrowheads="1"/>
        </xdr:cNvSpPr>
      </xdr:nvSpPr>
      <xdr:spPr bwMode="auto">
        <a:xfrm>
          <a:off x="4857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33375"/>
    <xdr:sp macro="" textlink="">
      <xdr:nvSpPr>
        <xdr:cNvPr id="8263" name="AutoShape 2">
          <a:extLst>
            <a:ext uri="{FF2B5EF4-FFF2-40B4-BE49-F238E27FC236}">
              <a16:creationId xmlns:a16="http://schemas.microsoft.com/office/drawing/2014/main" id="{00000000-0008-0000-0000-0000A4010000}"/>
            </a:ext>
          </a:extLst>
        </xdr:cNvPr>
        <xdr:cNvSpPr>
          <a:spLocks noChangeAspect="1" noChangeArrowheads="1"/>
        </xdr:cNvSpPr>
      </xdr:nvSpPr>
      <xdr:spPr bwMode="auto">
        <a:xfrm>
          <a:off x="4857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64" name="AutoShape 2">
          <a:extLst>
            <a:ext uri="{FF2B5EF4-FFF2-40B4-BE49-F238E27FC236}">
              <a16:creationId xmlns:a16="http://schemas.microsoft.com/office/drawing/2014/main" id="{00000000-0008-0000-0000-0000A5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14325"/>
    <xdr:sp macro="" textlink="">
      <xdr:nvSpPr>
        <xdr:cNvPr id="8265" name="AutoShape 2">
          <a:extLst>
            <a:ext uri="{FF2B5EF4-FFF2-40B4-BE49-F238E27FC236}">
              <a16:creationId xmlns:a16="http://schemas.microsoft.com/office/drawing/2014/main" id="{00000000-0008-0000-0000-0000A6010000}"/>
            </a:ext>
          </a:extLst>
        </xdr:cNvPr>
        <xdr:cNvSpPr>
          <a:spLocks noChangeAspect="1" noChangeArrowheads="1"/>
        </xdr:cNvSpPr>
      </xdr:nvSpPr>
      <xdr:spPr bwMode="auto">
        <a:xfrm>
          <a:off x="485775" y="2628138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14325"/>
    <xdr:sp macro="" textlink="">
      <xdr:nvSpPr>
        <xdr:cNvPr id="8266" name="AutoShape 2">
          <a:extLst>
            <a:ext uri="{FF2B5EF4-FFF2-40B4-BE49-F238E27FC236}">
              <a16:creationId xmlns:a16="http://schemas.microsoft.com/office/drawing/2014/main" id="{00000000-0008-0000-0000-0000A7010000}"/>
            </a:ext>
          </a:extLst>
        </xdr:cNvPr>
        <xdr:cNvSpPr>
          <a:spLocks noChangeAspect="1" noChangeArrowheads="1"/>
        </xdr:cNvSpPr>
      </xdr:nvSpPr>
      <xdr:spPr bwMode="auto">
        <a:xfrm>
          <a:off x="485775" y="2628138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33375"/>
    <xdr:sp macro="" textlink="">
      <xdr:nvSpPr>
        <xdr:cNvPr id="8267" name="AutoShape 2">
          <a:extLst>
            <a:ext uri="{FF2B5EF4-FFF2-40B4-BE49-F238E27FC236}">
              <a16:creationId xmlns:a16="http://schemas.microsoft.com/office/drawing/2014/main" id="{00000000-0008-0000-0000-0000A8010000}"/>
            </a:ext>
          </a:extLst>
        </xdr:cNvPr>
        <xdr:cNvSpPr>
          <a:spLocks noChangeAspect="1" noChangeArrowheads="1"/>
        </xdr:cNvSpPr>
      </xdr:nvSpPr>
      <xdr:spPr bwMode="auto">
        <a:xfrm>
          <a:off x="4857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68" name="AutoShape 2">
          <a:extLst>
            <a:ext uri="{FF2B5EF4-FFF2-40B4-BE49-F238E27FC236}">
              <a16:creationId xmlns:a16="http://schemas.microsoft.com/office/drawing/2014/main" id="{00000000-0008-0000-0000-0000A9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69" name="AutoShape 2">
          <a:extLst>
            <a:ext uri="{FF2B5EF4-FFF2-40B4-BE49-F238E27FC236}">
              <a16:creationId xmlns:a16="http://schemas.microsoft.com/office/drawing/2014/main" id="{00000000-0008-0000-0000-0000AA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33375"/>
    <xdr:sp macro="" textlink="">
      <xdr:nvSpPr>
        <xdr:cNvPr id="8270" name="AutoShape 2">
          <a:extLst>
            <a:ext uri="{FF2B5EF4-FFF2-40B4-BE49-F238E27FC236}">
              <a16:creationId xmlns:a16="http://schemas.microsoft.com/office/drawing/2014/main" id="{00000000-0008-0000-0000-0000AB010000}"/>
            </a:ext>
          </a:extLst>
        </xdr:cNvPr>
        <xdr:cNvSpPr>
          <a:spLocks noChangeAspect="1" noChangeArrowheads="1"/>
        </xdr:cNvSpPr>
      </xdr:nvSpPr>
      <xdr:spPr bwMode="auto">
        <a:xfrm>
          <a:off x="4857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33375"/>
    <xdr:sp macro="" textlink="">
      <xdr:nvSpPr>
        <xdr:cNvPr id="8271" name="AutoShape 2">
          <a:extLst>
            <a:ext uri="{FF2B5EF4-FFF2-40B4-BE49-F238E27FC236}">
              <a16:creationId xmlns:a16="http://schemas.microsoft.com/office/drawing/2014/main" id="{00000000-0008-0000-0000-0000AC010000}"/>
            </a:ext>
          </a:extLst>
        </xdr:cNvPr>
        <xdr:cNvSpPr>
          <a:spLocks noChangeAspect="1" noChangeArrowheads="1"/>
        </xdr:cNvSpPr>
      </xdr:nvSpPr>
      <xdr:spPr bwMode="auto">
        <a:xfrm>
          <a:off x="4857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72" name="AutoShape 2">
          <a:extLst>
            <a:ext uri="{FF2B5EF4-FFF2-40B4-BE49-F238E27FC236}">
              <a16:creationId xmlns:a16="http://schemas.microsoft.com/office/drawing/2014/main" id="{00000000-0008-0000-0000-0000AD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14325"/>
    <xdr:sp macro="" textlink="">
      <xdr:nvSpPr>
        <xdr:cNvPr id="8273" name="AutoShape 2">
          <a:extLst>
            <a:ext uri="{FF2B5EF4-FFF2-40B4-BE49-F238E27FC236}">
              <a16:creationId xmlns:a16="http://schemas.microsoft.com/office/drawing/2014/main" id="{00000000-0008-0000-0000-0000AE010000}"/>
            </a:ext>
          </a:extLst>
        </xdr:cNvPr>
        <xdr:cNvSpPr>
          <a:spLocks noChangeAspect="1" noChangeArrowheads="1"/>
        </xdr:cNvSpPr>
      </xdr:nvSpPr>
      <xdr:spPr bwMode="auto">
        <a:xfrm>
          <a:off x="485775" y="2628138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14325"/>
    <xdr:sp macro="" textlink="">
      <xdr:nvSpPr>
        <xdr:cNvPr id="8274" name="AutoShape 2">
          <a:extLst>
            <a:ext uri="{FF2B5EF4-FFF2-40B4-BE49-F238E27FC236}">
              <a16:creationId xmlns:a16="http://schemas.microsoft.com/office/drawing/2014/main" id="{00000000-0008-0000-0000-0000AF010000}"/>
            </a:ext>
          </a:extLst>
        </xdr:cNvPr>
        <xdr:cNvSpPr>
          <a:spLocks noChangeAspect="1" noChangeArrowheads="1"/>
        </xdr:cNvSpPr>
      </xdr:nvSpPr>
      <xdr:spPr bwMode="auto">
        <a:xfrm>
          <a:off x="485775" y="2628138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33375"/>
    <xdr:sp macro="" textlink="">
      <xdr:nvSpPr>
        <xdr:cNvPr id="8275" name="AutoShape 2">
          <a:extLst>
            <a:ext uri="{FF2B5EF4-FFF2-40B4-BE49-F238E27FC236}">
              <a16:creationId xmlns:a16="http://schemas.microsoft.com/office/drawing/2014/main" id="{00000000-0008-0000-0000-0000B0010000}"/>
            </a:ext>
          </a:extLst>
        </xdr:cNvPr>
        <xdr:cNvSpPr>
          <a:spLocks noChangeAspect="1" noChangeArrowheads="1"/>
        </xdr:cNvSpPr>
      </xdr:nvSpPr>
      <xdr:spPr bwMode="auto">
        <a:xfrm>
          <a:off x="4857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76" name="AutoShape 2">
          <a:extLst>
            <a:ext uri="{FF2B5EF4-FFF2-40B4-BE49-F238E27FC236}">
              <a16:creationId xmlns:a16="http://schemas.microsoft.com/office/drawing/2014/main" id="{00000000-0008-0000-0000-0000B1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77" name="AutoShape 2">
          <a:extLst>
            <a:ext uri="{FF2B5EF4-FFF2-40B4-BE49-F238E27FC236}">
              <a16:creationId xmlns:a16="http://schemas.microsoft.com/office/drawing/2014/main" id="{00000000-0008-0000-0000-0000B2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33375"/>
    <xdr:sp macro="" textlink="">
      <xdr:nvSpPr>
        <xdr:cNvPr id="8278" name="AutoShape 2">
          <a:extLst>
            <a:ext uri="{FF2B5EF4-FFF2-40B4-BE49-F238E27FC236}">
              <a16:creationId xmlns:a16="http://schemas.microsoft.com/office/drawing/2014/main" id="{00000000-0008-0000-0000-0000B3010000}"/>
            </a:ext>
          </a:extLst>
        </xdr:cNvPr>
        <xdr:cNvSpPr>
          <a:spLocks noChangeAspect="1" noChangeArrowheads="1"/>
        </xdr:cNvSpPr>
      </xdr:nvSpPr>
      <xdr:spPr bwMode="auto">
        <a:xfrm>
          <a:off x="4857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33375"/>
    <xdr:sp macro="" textlink="">
      <xdr:nvSpPr>
        <xdr:cNvPr id="8279" name="AutoShape 2">
          <a:extLst>
            <a:ext uri="{FF2B5EF4-FFF2-40B4-BE49-F238E27FC236}">
              <a16:creationId xmlns:a16="http://schemas.microsoft.com/office/drawing/2014/main" id="{00000000-0008-0000-0000-0000B4010000}"/>
            </a:ext>
          </a:extLst>
        </xdr:cNvPr>
        <xdr:cNvSpPr>
          <a:spLocks noChangeAspect="1" noChangeArrowheads="1"/>
        </xdr:cNvSpPr>
      </xdr:nvSpPr>
      <xdr:spPr bwMode="auto">
        <a:xfrm>
          <a:off x="4857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80" name="AutoShape 2">
          <a:extLst>
            <a:ext uri="{FF2B5EF4-FFF2-40B4-BE49-F238E27FC236}">
              <a16:creationId xmlns:a16="http://schemas.microsoft.com/office/drawing/2014/main" id="{00000000-0008-0000-0000-0000B5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14325"/>
    <xdr:sp macro="" textlink="">
      <xdr:nvSpPr>
        <xdr:cNvPr id="8281" name="AutoShape 2">
          <a:extLst>
            <a:ext uri="{FF2B5EF4-FFF2-40B4-BE49-F238E27FC236}">
              <a16:creationId xmlns:a16="http://schemas.microsoft.com/office/drawing/2014/main" id="{00000000-0008-0000-0000-0000B6010000}"/>
            </a:ext>
          </a:extLst>
        </xdr:cNvPr>
        <xdr:cNvSpPr>
          <a:spLocks noChangeAspect="1" noChangeArrowheads="1"/>
        </xdr:cNvSpPr>
      </xdr:nvSpPr>
      <xdr:spPr bwMode="auto">
        <a:xfrm>
          <a:off x="485775" y="2628138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14325"/>
    <xdr:sp macro="" textlink="">
      <xdr:nvSpPr>
        <xdr:cNvPr id="8282" name="AutoShape 2">
          <a:extLst>
            <a:ext uri="{FF2B5EF4-FFF2-40B4-BE49-F238E27FC236}">
              <a16:creationId xmlns:a16="http://schemas.microsoft.com/office/drawing/2014/main" id="{00000000-0008-0000-0000-0000B7010000}"/>
            </a:ext>
          </a:extLst>
        </xdr:cNvPr>
        <xdr:cNvSpPr>
          <a:spLocks noChangeAspect="1" noChangeArrowheads="1"/>
        </xdr:cNvSpPr>
      </xdr:nvSpPr>
      <xdr:spPr bwMode="auto">
        <a:xfrm>
          <a:off x="485775" y="2628138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33375"/>
    <xdr:sp macro="" textlink="">
      <xdr:nvSpPr>
        <xdr:cNvPr id="8283" name="AutoShape 2">
          <a:extLst>
            <a:ext uri="{FF2B5EF4-FFF2-40B4-BE49-F238E27FC236}">
              <a16:creationId xmlns:a16="http://schemas.microsoft.com/office/drawing/2014/main" id="{00000000-0008-0000-0000-0000B8010000}"/>
            </a:ext>
          </a:extLst>
        </xdr:cNvPr>
        <xdr:cNvSpPr>
          <a:spLocks noChangeAspect="1" noChangeArrowheads="1"/>
        </xdr:cNvSpPr>
      </xdr:nvSpPr>
      <xdr:spPr bwMode="auto">
        <a:xfrm>
          <a:off x="4857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84" name="AutoShape 2">
          <a:extLst>
            <a:ext uri="{FF2B5EF4-FFF2-40B4-BE49-F238E27FC236}">
              <a16:creationId xmlns:a16="http://schemas.microsoft.com/office/drawing/2014/main" id="{00000000-0008-0000-0000-0000B9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446</xdr:row>
      <xdr:rowOff>0</xdr:rowOff>
    </xdr:from>
    <xdr:ext cx="381000" cy="323850"/>
    <xdr:sp macro="" textlink="">
      <xdr:nvSpPr>
        <xdr:cNvPr id="8285" name="AutoShape 2">
          <a:extLst>
            <a:ext uri="{FF2B5EF4-FFF2-40B4-BE49-F238E27FC236}">
              <a16:creationId xmlns:a16="http://schemas.microsoft.com/office/drawing/2014/main" id="{00000000-0008-0000-0000-0000BA010000}"/>
            </a:ext>
          </a:extLst>
        </xdr:cNvPr>
        <xdr:cNvSpPr>
          <a:spLocks noChangeAspect="1" noChangeArrowheads="1"/>
        </xdr:cNvSpPr>
      </xdr:nvSpPr>
      <xdr:spPr bwMode="auto">
        <a:xfrm>
          <a:off x="485775" y="2628138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447675</xdr:colOff>
      <xdr:row>446</xdr:row>
      <xdr:rowOff>0</xdr:rowOff>
    </xdr:from>
    <xdr:ext cx="381000" cy="333375"/>
    <xdr:sp macro="" textlink="">
      <xdr:nvSpPr>
        <xdr:cNvPr id="8286" name="AutoShape 2">
          <a:extLst>
            <a:ext uri="{FF2B5EF4-FFF2-40B4-BE49-F238E27FC236}">
              <a16:creationId xmlns:a16="http://schemas.microsoft.com/office/drawing/2014/main" id="{00000000-0008-0000-0000-0000BB010000}"/>
            </a:ext>
          </a:extLst>
        </xdr:cNvPr>
        <xdr:cNvSpPr>
          <a:spLocks noChangeAspect="1" noChangeArrowheads="1"/>
        </xdr:cNvSpPr>
      </xdr:nvSpPr>
      <xdr:spPr bwMode="auto">
        <a:xfrm>
          <a:off x="447675" y="2628138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287" name="AutoShape 2">
          <a:extLst>
            <a:ext uri="{FF2B5EF4-FFF2-40B4-BE49-F238E27FC236}">
              <a16:creationId xmlns:a16="http://schemas.microsoft.com/office/drawing/2014/main" id="{00000000-0008-0000-0000-0000BC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288" name="AutoShape 2">
          <a:extLst>
            <a:ext uri="{FF2B5EF4-FFF2-40B4-BE49-F238E27FC236}">
              <a16:creationId xmlns:a16="http://schemas.microsoft.com/office/drawing/2014/main" id="{00000000-0008-0000-0000-0000BD01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66700"/>
    <xdr:sp macro="" textlink="">
      <xdr:nvSpPr>
        <xdr:cNvPr id="8289" name="AutoShape 2">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504825" y="2628138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66700"/>
    <xdr:sp macro="" textlink="">
      <xdr:nvSpPr>
        <xdr:cNvPr id="8290" name="AutoShape 2">
          <a:extLst>
            <a:ext uri="{FF2B5EF4-FFF2-40B4-BE49-F238E27FC236}">
              <a16:creationId xmlns:a16="http://schemas.microsoft.com/office/drawing/2014/main" id="{00000000-0008-0000-0000-0000BF010000}"/>
            </a:ext>
          </a:extLst>
        </xdr:cNvPr>
        <xdr:cNvSpPr>
          <a:spLocks noChangeAspect="1" noChangeArrowheads="1"/>
        </xdr:cNvSpPr>
      </xdr:nvSpPr>
      <xdr:spPr bwMode="auto">
        <a:xfrm>
          <a:off x="504825" y="2628138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291" name="AutoShape 2">
          <a:extLst>
            <a:ext uri="{FF2B5EF4-FFF2-40B4-BE49-F238E27FC236}">
              <a16:creationId xmlns:a16="http://schemas.microsoft.com/office/drawing/2014/main" id="{00000000-0008-0000-0000-0000C0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292" name="AutoShape 2">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293" name="AutoShape 2">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294" name="AutoShape 2">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295" name="AutoShape 2">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296" name="AutoShape 2">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66700"/>
    <xdr:sp macro="" textlink="">
      <xdr:nvSpPr>
        <xdr:cNvPr id="8297" name="AutoShape 2">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504825" y="2628138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66700"/>
    <xdr:sp macro="" textlink="">
      <xdr:nvSpPr>
        <xdr:cNvPr id="8298" name="AutoShape 2">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504825" y="2628138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299" name="AutoShape 2">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300" name="AutoShape 2">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301" name="AutoShape 2">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02" name="AutoShape 2">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03" name="AutoShape 2">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04" name="AutoShape 2">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05" name="AutoShape 2">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06" name="AutoShape 2">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07" name="AutoShape 2">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08" name="AutoShape 2">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09" name="AutoShape 2">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10" name="AutoShape 2">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11" name="AutoShape 2">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12" name="AutoShape 2">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13" name="AutoShape 2">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14" name="AutoShape 2">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15" name="AutoShape 2">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16" name="AutoShape 2">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17" name="AutoShape 2">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18" name="AutoShape 2">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19" name="AutoShape 2">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20" name="AutoShape 2">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21" name="AutoShape 2">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22" name="AutoShape 2">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23" name="AutoShape 2">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24" name="AutoShape 2">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25" name="AutoShape 2">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26" name="AutoShape 2">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27" name="AutoShape 2">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28" name="AutoShape 2">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29" name="AutoShape 2">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30" name="AutoShape 2">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31" name="AutoShape 2">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32" name="AutoShape 2">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33" name="AutoShape 2">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34" name="AutoShape 2">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35" name="AutoShape 2">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36" name="AutoShape 2">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37" name="AutoShape 2">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38" name="AutoShape 2">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39" name="AutoShape 2">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40" name="AutoShape 2">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41" name="AutoShape 2">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42" name="AutoShape 2">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43" name="AutoShape 2">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44" name="AutoShape 2">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45" name="AutoShape 2">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46" name="AutoShape 2">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47" name="AutoShape 2">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48" name="AutoShape 2">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49" name="AutoShape 2">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50" name="AutoShape 2">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351" name="AutoShape 2">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66700"/>
    <xdr:sp macro="" textlink="">
      <xdr:nvSpPr>
        <xdr:cNvPr id="8352" name="AutoShape 2">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504825" y="2628138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66700"/>
    <xdr:sp macro="" textlink="">
      <xdr:nvSpPr>
        <xdr:cNvPr id="8353" name="AutoShape 2">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504825" y="2628138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54" name="AutoShape 2">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355" name="AutoShape 2">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356" name="AutoShape 2">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57" name="AutoShape 2">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58" name="AutoShape 2">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359" name="AutoShape 2">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66700"/>
    <xdr:sp macro="" textlink="">
      <xdr:nvSpPr>
        <xdr:cNvPr id="8360" name="AutoShape 2">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504825" y="2628138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66700"/>
    <xdr:sp macro="" textlink="">
      <xdr:nvSpPr>
        <xdr:cNvPr id="8361" name="AutoShape 2">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504825" y="2628138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62" name="AutoShape 2">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363" name="AutoShape 2">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85750"/>
    <xdr:sp macro="" textlink="">
      <xdr:nvSpPr>
        <xdr:cNvPr id="8364" name="AutoShape 2">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504825" y="2628138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65" name="AutoShape 2">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66" name="AutoShape 2">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67" name="AutoShape 2">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68" name="AutoShape 2">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69" name="AutoShape 2">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70" name="AutoShape 2">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71" name="AutoShape 2">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72" name="AutoShape 2">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73" name="AutoShape 2">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74" name="AutoShape 2">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75" name="AutoShape 2">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76" name="AutoShape 2">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77" name="AutoShape 2">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78" name="AutoShape 2">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79" name="AutoShape 2">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80" name="AutoShape 2">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81" name="AutoShape 2">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82" name="AutoShape 2">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83" name="AutoShape 2">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84" name="AutoShape 2">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85" name="AutoShape 2">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86" name="AutoShape 2">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87" name="AutoShape 2">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88" name="AutoShape 2">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89" name="AutoShape 2">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90" name="AutoShape 2">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91" name="AutoShape 2">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76225"/>
    <xdr:sp macro="" textlink="">
      <xdr:nvSpPr>
        <xdr:cNvPr id="8392" name="AutoShape 2">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504825" y="2628138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93" name="AutoShape 2">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94" name="AutoShape 2">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95" name="AutoShape 2">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304800"/>
    <xdr:sp macro="" textlink="">
      <xdr:nvSpPr>
        <xdr:cNvPr id="8396" name="AutoShape 2">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504825" y="2628138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97" name="AutoShape 2">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98" name="AutoShape 2">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399" name="AutoShape 2">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00" name="AutoShape 2">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01" name="AutoShape 2">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02" name="AutoShape 2">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03" name="AutoShape 2">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04" name="AutoShape 2">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05" name="AutoShape 2">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06" name="AutoShape 2">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07" name="AutoShape 2">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08" name="AutoShape 2">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09" name="AutoShape 2">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10" name="AutoShape 2">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446</xdr:row>
      <xdr:rowOff>0</xdr:rowOff>
    </xdr:from>
    <xdr:ext cx="447675" cy="247650"/>
    <xdr:sp macro="" textlink="">
      <xdr:nvSpPr>
        <xdr:cNvPr id="8411" name="AutoShape 2">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504825" y="2628138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12" name="AutoShape 1">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13" name="AutoShape 2">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14" name="AutoShape 3">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15" name="AutoShape 4">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16" name="AutoShape 2">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17" name="AutoShape 2">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18" name="AutoShape 2">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19" name="AutoShape 2">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20" name="AutoShape 2">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161925"/>
    <xdr:sp macro="" textlink="">
      <xdr:nvSpPr>
        <xdr:cNvPr id="8421" name="AutoShape 2">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485775" y="26391108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161925"/>
    <xdr:sp macro="" textlink="">
      <xdr:nvSpPr>
        <xdr:cNvPr id="8422" name="AutoShape 2">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485775" y="26391108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23" name="AutoShape 2">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24" name="AutoShape 2">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25" name="AutoShape 2">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26" name="AutoShape 1">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27" name="AutoShape 2">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28" name="AutoShape 3">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29" name="AutoShape 4">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30" name="AutoShape 2">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31" name="AutoShape 2">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32" name="AutoShape 2">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33" name="AutoShape 2">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34" name="AutoShape 2">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161925"/>
    <xdr:sp macro="" textlink="">
      <xdr:nvSpPr>
        <xdr:cNvPr id="8435" name="AutoShape 2">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485775" y="26391108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161925"/>
    <xdr:sp macro="" textlink="">
      <xdr:nvSpPr>
        <xdr:cNvPr id="8436" name="AutoShape 2">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485775" y="26391108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37" name="AutoShape 2">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38" name="AutoShape 2">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39" name="AutoShape 2">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40" name="AutoShape 2">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41" name="AutoShape 2">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42" name="AutoShape 2">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43" name="AutoShape 2">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44" name="AutoShape 2">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45" name="AutoShape 2">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46" name="AutoShape 2">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47" name="AutoShape 2">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48" name="AutoShape 2">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49" name="AutoShape 2">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50" name="AutoShape 2">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51" name="AutoShape 2">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52" name="AutoShape 2">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53" name="AutoShape 2">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54" name="AutoShape 2">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447675</xdr:colOff>
      <xdr:row>452</xdr:row>
      <xdr:rowOff>0</xdr:rowOff>
    </xdr:from>
    <xdr:ext cx="388620" cy="325753"/>
    <xdr:sp macro="" textlink="">
      <xdr:nvSpPr>
        <xdr:cNvPr id="8455" name="AutoShape 2">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4476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56" name="AutoShape 1">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57" name="AutoShape 2">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58" name="AutoShape 3">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76200"/>
    <xdr:sp macro="" textlink="">
      <xdr:nvSpPr>
        <xdr:cNvPr id="8459" name="AutoShape 4">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693420" y="263911080"/>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60" name="AutoShape 2">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61" name="AutoShape 2">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62" name="AutoShape 2">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63" name="AutoShape 2">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64" name="AutoShape 2">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161925"/>
    <xdr:sp macro="" textlink="">
      <xdr:nvSpPr>
        <xdr:cNvPr id="8465" name="AutoShape 2">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485775" y="26391108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161925"/>
    <xdr:sp macro="" textlink="">
      <xdr:nvSpPr>
        <xdr:cNvPr id="8466" name="AutoShape 2">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485775" y="26391108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67" name="AutoShape 2">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68" name="AutoShape 2">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69" name="AutoShape 2">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70" name="AutoShape 1">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71" name="AutoShape 2">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85725"/>
    <xdr:sp macro="" textlink="">
      <xdr:nvSpPr>
        <xdr:cNvPr id="8472" name="AutoShape 3">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693420" y="26391108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452</xdr:row>
      <xdr:rowOff>0</xdr:rowOff>
    </xdr:from>
    <xdr:ext cx="485775" cy="76200"/>
    <xdr:sp macro="" textlink="">
      <xdr:nvSpPr>
        <xdr:cNvPr id="8473" name="AutoShape 4">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693420" y="263911080"/>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74" name="AutoShape 2">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75" name="AutoShape 2">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76" name="AutoShape 2">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77" name="AutoShape 2">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78" name="AutoShape 2">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161925"/>
    <xdr:sp macro="" textlink="">
      <xdr:nvSpPr>
        <xdr:cNvPr id="8479" name="AutoShape 2">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485775" y="26391108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161925"/>
    <xdr:sp macro="" textlink="">
      <xdr:nvSpPr>
        <xdr:cNvPr id="8480" name="AutoShape 2">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485775" y="26391108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81" name="AutoShape 2">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82" name="AutoShape 2">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83" name="AutoShape 2">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84" name="AutoShape 2">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85" name="AutoShape 2">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86" name="AutoShape 2">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87" name="AutoShape 2">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88" name="AutoShape 2">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89" name="AutoShape 2">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90" name="AutoShape 2">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91" name="AutoShape 2">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92" name="AutoShape 2">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93" name="AutoShape 2">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94" name="AutoShape 2">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06703"/>
    <xdr:sp macro="" textlink="">
      <xdr:nvSpPr>
        <xdr:cNvPr id="8495" name="AutoShape 2">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485775" y="26391108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25753"/>
    <xdr:sp macro="" textlink="">
      <xdr:nvSpPr>
        <xdr:cNvPr id="8496" name="AutoShape 2">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4857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97" name="AutoShape 2">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452</xdr:row>
      <xdr:rowOff>0</xdr:rowOff>
    </xdr:from>
    <xdr:ext cx="388620" cy="316228"/>
    <xdr:sp macro="" textlink="">
      <xdr:nvSpPr>
        <xdr:cNvPr id="8498" name="AutoShape 2">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485775" y="26391108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447675</xdr:colOff>
      <xdr:row>452</xdr:row>
      <xdr:rowOff>0</xdr:rowOff>
    </xdr:from>
    <xdr:ext cx="388620" cy="325753"/>
    <xdr:sp macro="" textlink="">
      <xdr:nvSpPr>
        <xdr:cNvPr id="8499" name="AutoShape 2">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447675" y="26391108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00" name="AutoShape 2">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01" name="AutoShape 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82"/>
    <xdr:sp macro="" textlink="">
      <xdr:nvSpPr>
        <xdr:cNvPr id="8502" name="AutoShape 2">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504825" y="1795119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82"/>
    <xdr:sp macro="" textlink="">
      <xdr:nvSpPr>
        <xdr:cNvPr id="8503" name="AutoShape 2">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504825" y="1795119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04" name="AutoShape 2">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05" name="AutoShape 2">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06" name="AutoShape 2">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07" name="AutoShape 2">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08" name="AutoShape 2">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09" name="AutoShape 2">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82"/>
    <xdr:sp macro="" textlink="">
      <xdr:nvSpPr>
        <xdr:cNvPr id="8510" name="AutoShape 2">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504825" y="1795119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82"/>
    <xdr:sp macro="" textlink="">
      <xdr:nvSpPr>
        <xdr:cNvPr id="8511" name="AutoShape 2">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504825" y="1795119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12" name="AutoShape 2">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13" name="AutoShape 2">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14" name="AutoShape 2">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15" name="AutoShape 2">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16" name="AutoShape 2">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17" name="AutoShape 2">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18" name="AutoShape 2">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19" name="AutoShape 2">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20" name="AutoShape 2">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21" name="AutoShape 2">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22" name="AutoShape 2">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23" name="AutoShape 2">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24" name="AutoShape 2">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25" name="AutoShape 2">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26" name="AutoShape 2">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27" name="AutoShape 2">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28" name="AutoShape 2">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29" name="AutoShape 2">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30" name="AutoShape 2">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31" name="AutoShape 2">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32" name="AutoShape 2">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33" name="AutoShape 2">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34" name="AutoShape 2">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35" name="AutoShape 2">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36" name="AutoShape 2">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37" name="AutoShape 2">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38" name="AutoShape 2">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39" name="AutoShape 2">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40" name="AutoShape 2">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41" name="AutoShape 2">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42" name="AutoShape 2">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43" name="AutoShape 2">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44" name="AutoShape 2">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45" name="AutoShape 2">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46" name="AutoShape 2">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47" name="AutoShape 2">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48" name="AutoShape 2">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49" name="AutoShape 2">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50" name="AutoShape 2">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51" name="AutoShape 2">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52" name="AutoShape 2">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53" name="AutoShape 2">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54" name="AutoShape 2">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55" name="AutoShape 2">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56" name="AutoShape 2">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57" name="AutoShape 2">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58" name="AutoShape 2">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59" name="AutoShape 2">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60" name="AutoShape 2">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61" name="AutoShape 2">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562" name="AutoShape 2">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63" name="AutoShape 2">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64" name="AutoShape 2">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82"/>
    <xdr:sp macro="" textlink="">
      <xdr:nvSpPr>
        <xdr:cNvPr id="8565" name="AutoShape 2">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504825" y="1795119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82"/>
    <xdr:sp macro="" textlink="">
      <xdr:nvSpPr>
        <xdr:cNvPr id="8566" name="AutoShape 2">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504825" y="1795119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67" name="AutoShape 2">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68" name="AutoShape 2">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69" name="AutoShape 2">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70" name="AutoShape 2">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71" name="AutoShape 2">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72" name="AutoShape 2">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82"/>
    <xdr:sp macro="" textlink="">
      <xdr:nvSpPr>
        <xdr:cNvPr id="8573" name="AutoShape 2">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504825" y="1795119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82"/>
    <xdr:sp macro="" textlink="">
      <xdr:nvSpPr>
        <xdr:cNvPr id="8574" name="AutoShape 2">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504825" y="179511960"/>
          <a:ext cx="455295" cy="2590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75" name="AutoShape 2">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76" name="AutoShape 2">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577" name="AutoShape 2">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78" name="AutoShape 2">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79" name="AutoShape 2">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80" name="AutoShape 2">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81" name="AutoShape 2">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82" name="AutoShape 2">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83" name="AutoShape 2">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84" name="AutoShape 2">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85" name="AutoShape 2">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86" name="AutoShape 2">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87" name="AutoShape 2">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88" name="AutoShape 2">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89" name="AutoShape 2">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90" name="AutoShape 2">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91" name="AutoShape 2">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92" name="AutoShape 2">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93" name="AutoShape 2">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94" name="AutoShape 2">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95" name="AutoShape 2">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96" name="AutoShape 2">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97" name="AutoShape 2">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598" name="AutoShape 2">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599" name="AutoShape 2">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00" name="AutoShape 2">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01" name="AutoShape 2">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02" name="AutoShape 2">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03" name="AutoShape 2">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04" name="AutoShape 2">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05" name="AutoShape 2">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06" name="AutoShape 2">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07" name="AutoShape 2">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08" name="AutoShape 2">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09" name="AutoShape 2">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10" name="AutoShape 2">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11" name="AutoShape 2">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12" name="AutoShape 2">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13" name="AutoShape 2">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14" name="AutoShape 2">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15" name="AutoShape 2">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16" name="AutoShape 2">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17" name="AutoShape 2">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18" name="AutoShape 2">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19" name="AutoShape 2">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20" name="AutoShape 2">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21" name="AutoShape 2">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22" name="AutoShape 2">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23" name="AutoShape 2">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24" name="AutoShape 2">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25" name="AutoShape 2">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26" name="AutoShape 2">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27" name="AutoShape 2">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28" name="AutoShape 2">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29" name="AutoShape 2">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30" name="AutoShape 2">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31" name="AutoShape 2">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32" name="AutoShape 2">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33" name="AutoShape 2">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34" name="AutoShape 2">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35" name="AutoShape 2">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36" name="AutoShape 2">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37" name="AutoShape 2">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38" name="AutoShape 2">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39" name="AutoShape 2">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40" name="AutoShape 2">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41" name="AutoShape 2">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42" name="AutoShape 2">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43" name="AutoShape 2">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44" name="AutoShape 2">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45" name="AutoShape 2">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46" name="AutoShape 2">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47" name="AutoShape 2">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48" name="AutoShape 2">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49" name="AutoShape 2">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50" name="AutoShape 2">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51" name="AutoShape 2">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52" name="AutoShape 2">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53" name="AutoShape 2">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54" name="AutoShape 2">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55" name="AutoShape 2">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56" name="AutoShape 2">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57" name="AutoShape 2">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58" name="AutoShape 2">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59" name="AutoShape 2">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60" name="AutoShape 2">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61" name="AutoShape 2">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62" name="AutoShape 2">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63" name="AutoShape 2">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64" name="AutoShape 2">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65" name="AutoShape 2">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66" name="AutoShape 2">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67" name="AutoShape 2">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68" name="AutoShape 2">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69" name="AutoShape 2">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70" name="AutoShape 2">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71" name="AutoShape 2">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72" name="AutoShape 2">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73" name="AutoShape 2">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74" name="AutoShape 2">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75" name="AutoShape 2">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76" name="AutoShape 2">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77" name="AutoShape 2">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78" name="AutoShape 2">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79" name="AutoShape 2">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80" name="AutoShape 2">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81" name="AutoShape 2">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82" name="AutoShape 2">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83" name="AutoShape 2">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84" name="AutoShape 2">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85" name="AutoShape 2">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86" name="AutoShape 2">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87" name="AutoShape 2">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688" name="AutoShape 2">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89" name="AutoShape 2">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90" name="AutoShape 2">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91" name="AutoShape 2">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92" name="AutoShape 2">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93" name="AutoShape 2">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94" name="AutoShape 2">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95" name="AutoShape 2">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96" name="AutoShape 2">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697" name="AutoShape 2">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698" name="AutoShape 2">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699" name="AutoShape 2">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700" name="AutoShape 2">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01" name="AutoShape 2">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702" name="AutoShape 2">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703" name="AutoShape 2">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04" name="AutoShape 2">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05" name="AutoShape 2">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706" name="AutoShape 2">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707" name="AutoShape 2">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708" name="AutoShape 2">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09" name="AutoShape 2">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710" name="AutoShape 2">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711" name="AutoShape 2">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12" name="AutoShape 2">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13" name="AutoShape 2">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714" name="AutoShape 2">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715" name="AutoShape 2">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716" name="AutoShape 2">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17" name="AutoShape 2">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718" name="AutoShape 2">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32"/>
    <xdr:sp macro="" textlink="">
      <xdr:nvSpPr>
        <xdr:cNvPr id="8719" name="AutoShape 2">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504825" y="179511960"/>
          <a:ext cx="455295" cy="2781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20" name="AutoShape 2">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21" name="AutoShape 2">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22" name="AutoShape 2">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723" name="AutoShape 2">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724" name="AutoShape 2">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25" name="AutoShape 2">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26" name="AutoShape 2">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27" name="AutoShape 2">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28" name="AutoShape 2">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29" name="AutoShape 2">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30" name="AutoShape 2">
          <a:extLst>
            <a:ext uri="{FF2B5EF4-FFF2-40B4-BE49-F238E27FC236}">
              <a16:creationId xmlns:a16="http://schemas.microsoft.com/office/drawing/2014/main" id="{00000000-0008-0000-0000-0000E8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7"/>
    <xdr:sp macro="" textlink="">
      <xdr:nvSpPr>
        <xdr:cNvPr id="8731" name="AutoShape 2">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504825" y="179511960"/>
          <a:ext cx="455295" cy="2686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32" name="AutoShape 2">
          <a:extLst>
            <a:ext uri="{FF2B5EF4-FFF2-40B4-BE49-F238E27FC236}">
              <a16:creationId xmlns:a16="http://schemas.microsoft.com/office/drawing/2014/main" id="{00000000-0008-0000-0000-0000EA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33" name="AutoShape 2">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34" name="AutoShape 2">
          <a:extLst>
            <a:ext uri="{FF2B5EF4-FFF2-40B4-BE49-F238E27FC236}">
              <a16:creationId xmlns:a16="http://schemas.microsoft.com/office/drawing/2014/main" id="{00000000-0008-0000-0000-0000EC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82"/>
    <xdr:sp macro="" textlink="">
      <xdr:nvSpPr>
        <xdr:cNvPr id="8735" name="AutoShape 2">
          <a:extLst>
            <a:ext uri="{FF2B5EF4-FFF2-40B4-BE49-F238E27FC236}">
              <a16:creationId xmlns:a16="http://schemas.microsoft.com/office/drawing/2014/main" id="{00000000-0008-0000-0000-0000ED000000}"/>
            </a:ext>
          </a:extLst>
        </xdr:cNvPr>
        <xdr:cNvSpPr>
          <a:spLocks noChangeAspect="1" noChangeArrowheads="1"/>
        </xdr:cNvSpPr>
      </xdr:nvSpPr>
      <xdr:spPr bwMode="auto">
        <a:xfrm>
          <a:off x="504825" y="179511960"/>
          <a:ext cx="455295" cy="2971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36" name="AutoShape 2">
          <a:extLst>
            <a:ext uri="{FF2B5EF4-FFF2-40B4-BE49-F238E27FC236}">
              <a16:creationId xmlns:a16="http://schemas.microsoft.com/office/drawing/2014/main" id="{00000000-0008-0000-0000-0000EE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37" name="AutoShape 2">
          <a:extLst>
            <a:ext uri="{FF2B5EF4-FFF2-40B4-BE49-F238E27FC236}">
              <a16:creationId xmlns:a16="http://schemas.microsoft.com/office/drawing/2014/main" id="{00000000-0008-0000-0000-0000EF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38" name="AutoShape 2">
          <a:extLst>
            <a:ext uri="{FF2B5EF4-FFF2-40B4-BE49-F238E27FC236}">
              <a16:creationId xmlns:a16="http://schemas.microsoft.com/office/drawing/2014/main" id="{00000000-0008-0000-0000-0000F0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39" name="AutoShape 2">
          <a:extLst>
            <a:ext uri="{FF2B5EF4-FFF2-40B4-BE49-F238E27FC236}">
              <a16:creationId xmlns:a16="http://schemas.microsoft.com/office/drawing/2014/main" id="{00000000-0008-0000-0000-0000F1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40" name="AutoShape 2">
          <a:extLst>
            <a:ext uri="{FF2B5EF4-FFF2-40B4-BE49-F238E27FC236}">
              <a16:creationId xmlns:a16="http://schemas.microsoft.com/office/drawing/2014/main" id="{00000000-0008-0000-0000-0000F2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41" name="AutoShape 2">
          <a:extLst>
            <a:ext uri="{FF2B5EF4-FFF2-40B4-BE49-F238E27FC236}">
              <a16:creationId xmlns:a16="http://schemas.microsoft.com/office/drawing/2014/main" id="{00000000-0008-0000-0000-0000F3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42" name="AutoShape 2">
          <a:extLst>
            <a:ext uri="{FF2B5EF4-FFF2-40B4-BE49-F238E27FC236}">
              <a16:creationId xmlns:a16="http://schemas.microsoft.com/office/drawing/2014/main" id="{00000000-0008-0000-0000-0000F4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43" name="AutoShape 2">
          <a:extLst>
            <a:ext uri="{FF2B5EF4-FFF2-40B4-BE49-F238E27FC236}">
              <a16:creationId xmlns:a16="http://schemas.microsoft.com/office/drawing/2014/main" id="{00000000-0008-0000-0000-0000F5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44" name="AutoShape 2">
          <a:extLst>
            <a:ext uri="{FF2B5EF4-FFF2-40B4-BE49-F238E27FC236}">
              <a16:creationId xmlns:a16="http://schemas.microsoft.com/office/drawing/2014/main" id="{00000000-0008-0000-0000-0000F6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45" name="AutoShape 2">
          <a:extLst>
            <a:ext uri="{FF2B5EF4-FFF2-40B4-BE49-F238E27FC236}">
              <a16:creationId xmlns:a16="http://schemas.microsoft.com/office/drawing/2014/main" id="{00000000-0008-0000-0000-0000F7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46" name="AutoShape 2">
          <a:extLst>
            <a:ext uri="{FF2B5EF4-FFF2-40B4-BE49-F238E27FC236}">
              <a16:creationId xmlns:a16="http://schemas.microsoft.com/office/drawing/2014/main" id="{00000000-0008-0000-0000-0000F8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47" name="AutoShape 2">
          <a:extLst>
            <a:ext uri="{FF2B5EF4-FFF2-40B4-BE49-F238E27FC236}">
              <a16:creationId xmlns:a16="http://schemas.microsoft.com/office/drawing/2014/main" id="{00000000-0008-0000-0000-0000F9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48" name="AutoShape 2">
          <a:extLst>
            <a:ext uri="{FF2B5EF4-FFF2-40B4-BE49-F238E27FC236}">
              <a16:creationId xmlns:a16="http://schemas.microsoft.com/office/drawing/2014/main" id="{00000000-0008-0000-0000-0000FA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49" name="AutoShape 2">
          <a:extLst>
            <a:ext uri="{FF2B5EF4-FFF2-40B4-BE49-F238E27FC236}">
              <a16:creationId xmlns:a16="http://schemas.microsoft.com/office/drawing/2014/main" id="{00000000-0008-0000-0000-0000FB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50" name="AutoShape 2">
          <a:extLst>
            <a:ext uri="{FF2B5EF4-FFF2-40B4-BE49-F238E27FC236}">
              <a16:creationId xmlns:a16="http://schemas.microsoft.com/office/drawing/2014/main" id="{00000000-0008-0000-0000-0000FC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32"/>
    <xdr:sp macro="" textlink="">
      <xdr:nvSpPr>
        <xdr:cNvPr id="8751" name="AutoShape 2">
          <a:extLst>
            <a:ext uri="{FF2B5EF4-FFF2-40B4-BE49-F238E27FC236}">
              <a16:creationId xmlns:a16="http://schemas.microsoft.com/office/drawing/2014/main" id="{00000000-0008-0000-0000-0000FD000000}"/>
            </a:ext>
          </a:extLst>
        </xdr:cNvPr>
        <xdr:cNvSpPr>
          <a:spLocks noChangeAspect="1" noChangeArrowheads="1"/>
        </xdr:cNvSpPr>
      </xdr:nvSpPr>
      <xdr:spPr bwMode="auto">
        <a:xfrm>
          <a:off x="504825" y="179511960"/>
          <a:ext cx="455295" cy="2400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4"/>
    <xdr:sp macro="" textlink="">
      <xdr:nvSpPr>
        <xdr:cNvPr id="8752" name="AutoShape 2">
          <a:extLst>
            <a:ext uri="{FF2B5EF4-FFF2-40B4-BE49-F238E27FC236}">
              <a16:creationId xmlns:a16="http://schemas.microsoft.com/office/drawing/2014/main" id="{00000000-0008-0000-0000-0000FE000000}"/>
            </a:ext>
          </a:extLst>
        </xdr:cNvPr>
        <xdr:cNvSpPr>
          <a:spLocks noChangeAspect="1" noChangeArrowheads="1"/>
        </xdr:cNvSpPr>
      </xdr:nvSpPr>
      <xdr:spPr bwMode="auto">
        <a:xfrm>
          <a:off x="4857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53" name="AutoShape 2">
          <a:extLst>
            <a:ext uri="{FF2B5EF4-FFF2-40B4-BE49-F238E27FC236}">
              <a16:creationId xmlns:a16="http://schemas.microsoft.com/office/drawing/2014/main" id="{00000000-0008-0000-0000-0000FF00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4"/>
    <xdr:sp macro="" textlink="">
      <xdr:nvSpPr>
        <xdr:cNvPr id="8754" name="AutoShape 2">
          <a:extLst>
            <a:ext uri="{FF2B5EF4-FFF2-40B4-BE49-F238E27FC236}">
              <a16:creationId xmlns:a16="http://schemas.microsoft.com/office/drawing/2014/main" id="{00000000-0008-0000-0000-000000010000}"/>
            </a:ext>
          </a:extLst>
        </xdr:cNvPr>
        <xdr:cNvSpPr>
          <a:spLocks noChangeAspect="1" noChangeArrowheads="1"/>
        </xdr:cNvSpPr>
      </xdr:nvSpPr>
      <xdr:spPr bwMode="auto">
        <a:xfrm>
          <a:off x="485775" y="17951196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4"/>
    <xdr:sp macro="" textlink="">
      <xdr:nvSpPr>
        <xdr:cNvPr id="8755" name="AutoShape 2">
          <a:extLst>
            <a:ext uri="{FF2B5EF4-FFF2-40B4-BE49-F238E27FC236}">
              <a16:creationId xmlns:a16="http://schemas.microsoft.com/office/drawing/2014/main" id="{00000000-0008-0000-0000-000001010000}"/>
            </a:ext>
          </a:extLst>
        </xdr:cNvPr>
        <xdr:cNvSpPr>
          <a:spLocks noChangeAspect="1" noChangeArrowheads="1"/>
        </xdr:cNvSpPr>
      </xdr:nvSpPr>
      <xdr:spPr bwMode="auto">
        <a:xfrm>
          <a:off x="485775" y="17951196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4"/>
    <xdr:sp macro="" textlink="">
      <xdr:nvSpPr>
        <xdr:cNvPr id="8756" name="AutoShape 2">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4857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57" name="AutoShape 2">
          <a:extLst>
            <a:ext uri="{FF2B5EF4-FFF2-40B4-BE49-F238E27FC236}">
              <a16:creationId xmlns:a16="http://schemas.microsoft.com/office/drawing/2014/main" id="{00000000-0008-0000-0000-00000301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58" name="AutoShape 2">
          <a:extLst>
            <a:ext uri="{FF2B5EF4-FFF2-40B4-BE49-F238E27FC236}">
              <a16:creationId xmlns:a16="http://schemas.microsoft.com/office/drawing/2014/main" id="{00000000-0008-0000-0000-00000401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4"/>
    <xdr:sp macro="" textlink="">
      <xdr:nvSpPr>
        <xdr:cNvPr id="8759" name="AutoShape 2">
          <a:extLst>
            <a:ext uri="{FF2B5EF4-FFF2-40B4-BE49-F238E27FC236}">
              <a16:creationId xmlns:a16="http://schemas.microsoft.com/office/drawing/2014/main" id="{00000000-0008-0000-0000-000005010000}"/>
            </a:ext>
          </a:extLst>
        </xdr:cNvPr>
        <xdr:cNvSpPr>
          <a:spLocks noChangeAspect="1" noChangeArrowheads="1"/>
        </xdr:cNvSpPr>
      </xdr:nvSpPr>
      <xdr:spPr bwMode="auto">
        <a:xfrm>
          <a:off x="4857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4"/>
    <xdr:sp macro="" textlink="">
      <xdr:nvSpPr>
        <xdr:cNvPr id="8760" name="AutoShape 2">
          <a:extLst>
            <a:ext uri="{FF2B5EF4-FFF2-40B4-BE49-F238E27FC236}">
              <a16:creationId xmlns:a16="http://schemas.microsoft.com/office/drawing/2014/main" id="{00000000-0008-0000-0000-000006010000}"/>
            </a:ext>
          </a:extLst>
        </xdr:cNvPr>
        <xdr:cNvSpPr>
          <a:spLocks noChangeAspect="1" noChangeArrowheads="1"/>
        </xdr:cNvSpPr>
      </xdr:nvSpPr>
      <xdr:spPr bwMode="auto">
        <a:xfrm>
          <a:off x="4857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61" name="AutoShape 2">
          <a:extLst>
            <a:ext uri="{FF2B5EF4-FFF2-40B4-BE49-F238E27FC236}">
              <a16:creationId xmlns:a16="http://schemas.microsoft.com/office/drawing/2014/main" id="{00000000-0008-0000-0000-00000701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4"/>
    <xdr:sp macro="" textlink="">
      <xdr:nvSpPr>
        <xdr:cNvPr id="8762" name="AutoShape 2">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485775" y="17951196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4"/>
    <xdr:sp macro="" textlink="">
      <xdr:nvSpPr>
        <xdr:cNvPr id="8763" name="AutoShape 2">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485775" y="17951196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4"/>
    <xdr:sp macro="" textlink="">
      <xdr:nvSpPr>
        <xdr:cNvPr id="8764" name="AutoShape 2">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4857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65" name="AutoShape 2">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66" name="AutoShape 2">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4"/>
    <xdr:sp macro="" textlink="">
      <xdr:nvSpPr>
        <xdr:cNvPr id="8767" name="AutoShape 2">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4857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4"/>
    <xdr:sp macro="" textlink="">
      <xdr:nvSpPr>
        <xdr:cNvPr id="8768" name="AutoShape 2">
          <a:extLst>
            <a:ext uri="{FF2B5EF4-FFF2-40B4-BE49-F238E27FC236}">
              <a16:creationId xmlns:a16="http://schemas.microsoft.com/office/drawing/2014/main" id="{00000000-0008-0000-0000-00000E010000}"/>
            </a:ext>
          </a:extLst>
        </xdr:cNvPr>
        <xdr:cNvSpPr>
          <a:spLocks noChangeAspect="1" noChangeArrowheads="1"/>
        </xdr:cNvSpPr>
      </xdr:nvSpPr>
      <xdr:spPr bwMode="auto">
        <a:xfrm>
          <a:off x="4857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69" name="AutoShape 2">
          <a:extLst>
            <a:ext uri="{FF2B5EF4-FFF2-40B4-BE49-F238E27FC236}">
              <a16:creationId xmlns:a16="http://schemas.microsoft.com/office/drawing/2014/main" id="{00000000-0008-0000-0000-00000F01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4"/>
    <xdr:sp macro="" textlink="">
      <xdr:nvSpPr>
        <xdr:cNvPr id="8770" name="AutoShape 2">
          <a:extLst>
            <a:ext uri="{FF2B5EF4-FFF2-40B4-BE49-F238E27FC236}">
              <a16:creationId xmlns:a16="http://schemas.microsoft.com/office/drawing/2014/main" id="{00000000-0008-0000-0000-000010010000}"/>
            </a:ext>
          </a:extLst>
        </xdr:cNvPr>
        <xdr:cNvSpPr>
          <a:spLocks noChangeAspect="1" noChangeArrowheads="1"/>
        </xdr:cNvSpPr>
      </xdr:nvSpPr>
      <xdr:spPr bwMode="auto">
        <a:xfrm>
          <a:off x="485775" y="17951196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4"/>
    <xdr:sp macro="" textlink="">
      <xdr:nvSpPr>
        <xdr:cNvPr id="8771" name="AutoShape 2">
          <a:extLst>
            <a:ext uri="{FF2B5EF4-FFF2-40B4-BE49-F238E27FC236}">
              <a16:creationId xmlns:a16="http://schemas.microsoft.com/office/drawing/2014/main" id="{00000000-0008-0000-0000-000011010000}"/>
            </a:ext>
          </a:extLst>
        </xdr:cNvPr>
        <xdr:cNvSpPr>
          <a:spLocks noChangeAspect="1" noChangeArrowheads="1"/>
        </xdr:cNvSpPr>
      </xdr:nvSpPr>
      <xdr:spPr bwMode="auto">
        <a:xfrm>
          <a:off x="485775" y="17951196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4"/>
    <xdr:sp macro="" textlink="">
      <xdr:nvSpPr>
        <xdr:cNvPr id="8772" name="AutoShape 2">
          <a:extLst>
            <a:ext uri="{FF2B5EF4-FFF2-40B4-BE49-F238E27FC236}">
              <a16:creationId xmlns:a16="http://schemas.microsoft.com/office/drawing/2014/main" id="{00000000-0008-0000-0000-000012010000}"/>
            </a:ext>
          </a:extLst>
        </xdr:cNvPr>
        <xdr:cNvSpPr>
          <a:spLocks noChangeAspect="1" noChangeArrowheads="1"/>
        </xdr:cNvSpPr>
      </xdr:nvSpPr>
      <xdr:spPr bwMode="auto">
        <a:xfrm>
          <a:off x="4857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73" name="AutoShape 2">
          <a:extLst>
            <a:ext uri="{FF2B5EF4-FFF2-40B4-BE49-F238E27FC236}">
              <a16:creationId xmlns:a16="http://schemas.microsoft.com/office/drawing/2014/main" id="{00000000-0008-0000-0000-00001301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74" name="AutoShape 2">
          <a:extLst>
            <a:ext uri="{FF2B5EF4-FFF2-40B4-BE49-F238E27FC236}">
              <a16:creationId xmlns:a16="http://schemas.microsoft.com/office/drawing/2014/main" id="{00000000-0008-0000-0000-00001401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4"/>
    <xdr:sp macro="" textlink="">
      <xdr:nvSpPr>
        <xdr:cNvPr id="8775" name="AutoShape 2">
          <a:extLst>
            <a:ext uri="{FF2B5EF4-FFF2-40B4-BE49-F238E27FC236}">
              <a16:creationId xmlns:a16="http://schemas.microsoft.com/office/drawing/2014/main" id="{00000000-0008-0000-0000-000015010000}"/>
            </a:ext>
          </a:extLst>
        </xdr:cNvPr>
        <xdr:cNvSpPr>
          <a:spLocks noChangeAspect="1" noChangeArrowheads="1"/>
        </xdr:cNvSpPr>
      </xdr:nvSpPr>
      <xdr:spPr bwMode="auto">
        <a:xfrm>
          <a:off x="4857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4"/>
    <xdr:sp macro="" textlink="">
      <xdr:nvSpPr>
        <xdr:cNvPr id="8776" name="AutoShape 2">
          <a:extLst>
            <a:ext uri="{FF2B5EF4-FFF2-40B4-BE49-F238E27FC236}">
              <a16:creationId xmlns:a16="http://schemas.microsoft.com/office/drawing/2014/main" id="{00000000-0008-0000-0000-000016010000}"/>
            </a:ext>
          </a:extLst>
        </xdr:cNvPr>
        <xdr:cNvSpPr>
          <a:spLocks noChangeAspect="1" noChangeArrowheads="1"/>
        </xdr:cNvSpPr>
      </xdr:nvSpPr>
      <xdr:spPr bwMode="auto">
        <a:xfrm>
          <a:off x="4857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77" name="AutoShape 2">
          <a:extLst>
            <a:ext uri="{FF2B5EF4-FFF2-40B4-BE49-F238E27FC236}">
              <a16:creationId xmlns:a16="http://schemas.microsoft.com/office/drawing/2014/main" id="{00000000-0008-0000-0000-00001701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4"/>
    <xdr:sp macro="" textlink="">
      <xdr:nvSpPr>
        <xdr:cNvPr id="8778" name="AutoShape 2">
          <a:extLst>
            <a:ext uri="{FF2B5EF4-FFF2-40B4-BE49-F238E27FC236}">
              <a16:creationId xmlns:a16="http://schemas.microsoft.com/office/drawing/2014/main" id="{00000000-0008-0000-0000-000018010000}"/>
            </a:ext>
          </a:extLst>
        </xdr:cNvPr>
        <xdr:cNvSpPr>
          <a:spLocks noChangeAspect="1" noChangeArrowheads="1"/>
        </xdr:cNvSpPr>
      </xdr:nvSpPr>
      <xdr:spPr bwMode="auto">
        <a:xfrm>
          <a:off x="485775" y="17951196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4"/>
    <xdr:sp macro="" textlink="">
      <xdr:nvSpPr>
        <xdr:cNvPr id="8779" name="AutoShape 2">
          <a:extLst>
            <a:ext uri="{FF2B5EF4-FFF2-40B4-BE49-F238E27FC236}">
              <a16:creationId xmlns:a16="http://schemas.microsoft.com/office/drawing/2014/main" id="{00000000-0008-0000-0000-000019010000}"/>
            </a:ext>
          </a:extLst>
        </xdr:cNvPr>
        <xdr:cNvSpPr>
          <a:spLocks noChangeAspect="1" noChangeArrowheads="1"/>
        </xdr:cNvSpPr>
      </xdr:nvSpPr>
      <xdr:spPr bwMode="auto">
        <a:xfrm>
          <a:off x="485775" y="179511960"/>
          <a:ext cx="388620" cy="3067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4"/>
    <xdr:sp macro="" textlink="">
      <xdr:nvSpPr>
        <xdr:cNvPr id="8780" name="AutoShape 2">
          <a:extLst>
            <a:ext uri="{FF2B5EF4-FFF2-40B4-BE49-F238E27FC236}">
              <a16:creationId xmlns:a16="http://schemas.microsoft.com/office/drawing/2014/main" id="{00000000-0008-0000-0000-00001A010000}"/>
            </a:ext>
          </a:extLst>
        </xdr:cNvPr>
        <xdr:cNvSpPr>
          <a:spLocks noChangeAspect="1" noChangeArrowheads="1"/>
        </xdr:cNvSpPr>
      </xdr:nvSpPr>
      <xdr:spPr bwMode="auto">
        <a:xfrm>
          <a:off x="4857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81" name="AutoShape 2">
          <a:extLst>
            <a:ext uri="{FF2B5EF4-FFF2-40B4-BE49-F238E27FC236}">
              <a16:creationId xmlns:a16="http://schemas.microsoft.com/office/drawing/2014/main" id="{00000000-0008-0000-0000-00001B01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9"/>
    <xdr:sp macro="" textlink="">
      <xdr:nvSpPr>
        <xdr:cNvPr id="8782" name="AutoShape 2">
          <a:extLst>
            <a:ext uri="{FF2B5EF4-FFF2-40B4-BE49-F238E27FC236}">
              <a16:creationId xmlns:a16="http://schemas.microsoft.com/office/drawing/2014/main" id="{00000000-0008-0000-0000-00001C010000}"/>
            </a:ext>
          </a:extLst>
        </xdr:cNvPr>
        <xdr:cNvSpPr>
          <a:spLocks noChangeAspect="1" noChangeArrowheads="1"/>
        </xdr:cNvSpPr>
      </xdr:nvSpPr>
      <xdr:spPr bwMode="auto">
        <a:xfrm>
          <a:off x="485775" y="179511960"/>
          <a:ext cx="388620" cy="316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447675</xdr:colOff>
      <xdr:row>167</xdr:row>
      <xdr:rowOff>0</xdr:rowOff>
    </xdr:from>
    <xdr:ext cx="388620" cy="325754"/>
    <xdr:sp macro="" textlink="">
      <xdr:nvSpPr>
        <xdr:cNvPr id="8783" name="AutoShape 2">
          <a:extLst>
            <a:ext uri="{FF2B5EF4-FFF2-40B4-BE49-F238E27FC236}">
              <a16:creationId xmlns:a16="http://schemas.microsoft.com/office/drawing/2014/main" id="{00000000-0008-0000-0000-00001D010000}"/>
            </a:ext>
          </a:extLst>
        </xdr:cNvPr>
        <xdr:cNvSpPr>
          <a:spLocks noChangeAspect="1" noChangeArrowheads="1"/>
        </xdr:cNvSpPr>
      </xdr:nvSpPr>
      <xdr:spPr bwMode="auto">
        <a:xfrm>
          <a:off x="447675" y="179511960"/>
          <a:ext cx="388620" cy="3257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784" name="AutoShape 2">
          <a:extLst>
            <a:ext uri="{FF2B5EF4-FFF2-40B4-BE49-F238E27FC236}">
              <a16:creationId xmlns:a16="http://schemas.microsoft.com/office/drawing/2014/main" id="{00000000-0008-0000-0000-00001E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785" name="AutoShape 2">
          <a:extLst>
            <a:ext uri="{FF2B5EF4-FFF2-40B4-BE49-F238E27FC236}">
              <a16:creationId xmlns:a16="http://schemas.microsoft.com/office/drawing/2014/main" id="{00000000-0008-0000-0000-00001F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79"/>
    <xdr:sp macro="" textlink="">
      <xdr:nvSpPr>
        <xdr:cNvPr id="8786" name="AutoShape 2">
          <a:extLst>
            <a:ext uri="{FF2B5EF4-FFF2-40B4-BE49-F238E27FC236}">
              <a16:creationId xmlns:a16="http://schemas.microsoft.com/office/drawing/2014/main" id="{00000000-0008-0000-0000-000020010000}"/>
            </a:ext>
          </a:extLst>
        </xdr:cNvPr>
        <xdr:cNvSpPr>
          <a:spLocks noChangeAspect="1" noChangeArrowheads="1"/>
        </xdr:cNvSpPr>
      </xdr:nvSpPr>
      <xdr:spPr bwMode="auto">
        <a:xfrm>
          <a:off x="504825" y="17951196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79"/>
    <xdr:sp macro="" textlink="">
      <xdr:nvSpPr>
        <xdr:cNvPr id="8787" name="AutoShape 2">
          <a:extLst>
            <a:ext uri="{FF2B5EF4-FFF2-40B4-BE49-F238E27FC236}">
              <a16:creationId xmlns:a16="http://schemas.microsoft.com/office/drawing/2014/main" id="{00000000-0008-0000-0000-000021010000}"/>
            </a:ext>
          </a:extLst>
        </xdr:cNvPr>
        <xdr:cNvSpPr>
          <a:spLocks noChangeAspect="1" noChangeArrowheads="1"/>
        </xdr:cNvSpPr>
      </xdr:nvSpPr>
      <xdr:spPr bwMode="auto">
        <a:xfrm>
          <a:off x="504825" y="17951196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788" name="AutoShape 2">
          <a:extLst>
            <a:ext uri="{FF2B5EF4-FFF2-40B4-BE49-F238E27FC236}">
              <a16:creationId xmlns:a16="http://schemas.microsoft.com/office/drawing/2014/main" id="{00000000-0008-0000-0000-000022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789" name="AutoShape 2">
          <a:extLst>
            <a:ext uri="{FF2B5EF4-FFF2-40B4-BE49-F238E27FC236}">
              <a16:creationId xmlns:a16="http://schemas.microsoft.com/office/drawing/2014/main" id="{00000000-0008-0000-0000-000023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790" name="AutoShape 2">
          <a:extLst>
            <a:ext uri="{FF2B5EF4-FFF2-40B4-BE49-F238E27FC236}">
              <a16:creationId xmlns:a16="http://schemas.microsoft.com/office/drawing/2014/main" id="{00000000-0008-0000-0000-000024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791" name="AutoShape 2">
          <a:extLst>
            <a:ext uri="{FF2B5EF4-FFF2-40B4-BE49-F238E27FC236}">
              <a16:creationId xmlns:a16="http://schemas.microsoft.com/office/drawing/2014/main" id="{00000000-0008-0000-0000-000025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792" name="AutoShape 2">
          <a:extLst>
            <a:ext uri="{FF2B5EF4-FFF2-40B4-BE49-F238E27FC236}">
              <a16:creationId xmlns:a16="http://schemas.microsoft.com/office/drawing/2014/main" id="{00000000-0008-0000-0000-000026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793" name="AutoShape 2">
          <a:extLst>
            <a:ext uri="{FF2B5EF4-FFF2-40B4-BE49-F238E27FC236}">
              <a16:creationId xmlns:a16="http://schemas.microsoft.com/office/drawing/2014/main" id="{00000000-0008-0000-0000-000027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79"/>
    <xdr:sp macro="" textlink="">
      <xdr:nvSpPr>
        <xdr:cNvPr id="8794" name="AutoShape 2">
          <a:extLst>
            <a:ext uri="{FF2B5EF4-FFF2-40B4-BE49-F238E27FC236}">
              <a16:creationId xmlns:a16="http://schemas.microsoft.com/office/drawing/2014/main" id="{00000000-0008-0000-0000-000028010000}"/>
            </a:ext>
          </a:extLst>
        </xdr:cNvPr>
        <xdr:cNvSpPr>
          <a:spLocks noChangeAspect="1" noChangeArrowheads="1"/>
        </xdr:cNvSpPr>
      </xdr:nvSpPr>
      <xdr:spPr bwMode="auto">
        <a:xfrm>
          <a:off x="504825" y="17951196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79"/>
    <xdr:sp macro="" textlink="">
      <xdr:nvSpPr>
        <xdr:cNvPr id="8795" name="AutoShape 2">
          <a:extLst>
            <a:ext uri="{FF2B5EF4-FFF2-40B4-BE49-F238E27FC236}">
              <a16:creationId xmlns:a16="http://schemas.microsoft.com/office/drawing/2014/main" id="{00000000-0008-0000-0000-000029010000}"/>
            </a:ext>
          </a:extLst>
        </xdr:cNvPr>
        <xdr:cNvSpPr>
          <a:spLocks noChangeAspect="1" noChangeArrowheads="1"/>
        </xdr:cNvSpPr>
      </xdr:nvSpPr>
      <xdr:spPr bwMode="auto">
        <a:xfrm>
          <a:off x="504825" y="17951196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796" name="AutoShape 2">
          <a:extLst>
            <a:ext uri="{FF2B5EF4-FFF2-40B4-BE49-F238E27FC236}">
              <a16:creationId xmlns:a16="http://schemas.microsoft.com/office/drawing/2014/main" id="{00000000-0008-0000-0000-00002A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797" name="AutoShape 2">
          <a:extLst>
            <a:ext uri="{FF2B5EF4-FFF2-40B4-BE49-F238E27FC236}">
              <a16:creationId xmlns:a16="http://schemas.microsoft.com/office/drawing/2014/main" id="{00000000-0008-0000-0000-00002B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798" name="AutoShape 2">
          <a:extLst>
            <a:ext uri="{FF2B5EF4-FFF2-40B4-BE49-F238E27FC236}">
              <a16:creationId xmlns:a16="http://schemas.microsoft.com/office/drawing/2014/main" id="{00000000-0008-0000-0000-00002C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799" name="AutoShape 2">
          <a:extLst>
            <a:ext uri="{FF2B5EF4-FFF2-40B4-BE49-F238E27FC236}">
              <a16:creationId xmlns:a16="http://schemas.microsoft.com/office/drawing/2014/main" id="{00000000-0008-0000-0000-00002D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00" name="AutoShape 2">
          <a:extLst>
            <a:ext uri="{FF2B5EF4-FFF2-40B4-BE49-F238E27FC236}">
              <a16:creationId xmlns:a16="http://schemas.microsoft.com/office/drawing/2014/main" id="{00000000-0008-0000-0000-00002E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01" name="AutoShape 2">
          <a:extLst>
            <a:ext uri="{FF2B5EF4-FFF2-40B4-BE49-F238E27FC236}">
              <a16:creationId xmlns:a16="http://schemas.microsoft.com/office/drawing/2014/main" id="{00000000-0008-0000-0000-00002F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02" name="AutoShape 2">
          <a:extLst>
            <a:ext uri="{FF2B5EF4-FFF2-40B4-BE49-F238E27FC236}">
              <a16:creationId xmlns:a16="http://schemas.microsoft.com/office/drawing/2014/main" id="{00000000-0008-0000-0000-000030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03" name="AutoShape 2">
          <a:extLst>
            <a:ext uri="{FF2B5EF4-FFF2-40B4-BE49-F238E27FC236}">
              <a16:creationId xmlns:a16="http://schemas.microsoft.com/office/drawing/2014/main" id="{00000000-0008-0000-0000-000031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04" name="AutoShape 2">
          <a:extLst>
            <a:ext uri="{FF2B5EF4-FFF2-40B4-BE49-F238E27FC236}">
              <a16:creationId xmlns:a16="http://schemas.microsoft.com/office/drawing/2014/main" id="{00000000-0008-0000-0000-000032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05" name="AutoShape 2">
          <a:extLst>
            <a:ext uri="{FF2B5EF4-FFF2-40B4-BE49-F238E27FC236}">
              <a16:creationId xmlns:a16="http://schemas.microsoft.com/office/drawing/2014/main" id="{00000000-0008-0000-0000-000033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06" name="AutoShape 2">
          <a:extLst>
            <a:ext uri="{FF2B5EF4-FFF2-40B4-BE49-F238E27FC236}">
              <a16:creationId xmlns:a16="http://schemas.microsoft.com/office/drawing/2014/main" id="{00000000-0008-0000-0000-000034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07" name="AutoShape 2">
          <a:extLst>
            <a:ext uri="{FF2B5EF4-FFF2-40B4-BE49-F238E27FC236}">
              <a16:creationId xmlns:a16="http://schemas.microsoft.com/office/drawing/2014/main" id="{00000000-0008-0000-0000-000035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08" name="AutoShape 2">
          <a:extLst>
            <a:ext uri="{FF2B5EF4-FFF2-40B4-BE49-F238E27FC236}">
              <a16:creationId xmlns:a16="http://schemas.microsoft.com/office/drawing/2014/main" id="{00000000-0008-0000-0000-000036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09" name="AutoShape 2">
          <a:extLst>
            <a:ext uri="{FF2B5EF4-FFF2-40B4-BE49-F238E27FC236}">
              <a16:creationId xmlns:a16="http://schemas.microsoft.com/office/drawing/2014/main" id="{00000000-0008-0000-0000-000037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10" name="AutoShape 2">
          <a:extLst>
            <a:ext uri="{FF2B5EF4-FFF2-40B4-BE49-F238E27FC236}">
              <a16:creationId xmlns:a16="http://schemas.microsoft.com/office/drawing/2014/main" id="{00000000-0008-0000-0000-000038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11" name="AutoShape 2">
          <a:extLst>
            <a:ext uri="{FF2B5EF4-FFF2-40B4-BE49-F238E27FC236}">
              <a16:creationId xmlns:a16="http://schemas.microsoft.com/office/drawing/2014/main" id="{00000000-0008-0000-0000-000039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12" name="AutoShape 2">
          <a:extLst>
            <a:ext uri="{FF2B5EF4-FFF2-40B4-BE49-F238E27FC236}">
              <a16:creationId xmlns:a16="http://schemas.microsoft.com/office/drawing/2014/main" id="{00000000-0008-0000-0000-00003A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13" name="AutoShape 2">
          <a:extLst>
            <a:ext uri="{FF2B5EF4-FFF2-40B4-BE49-F238E27FC236}">
              <a16:creationId xmlns:a16="http://schemas.microsoft.com/office/drawing/2014/main" id="{00000000-0008-0000-0000-00003B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14" name="AutoShape 2">
          <a:extLst>
            <a:ext uri="{FF2B5EF4-FFF2-40B4-BE49-F238E27FC236}">
              <a16:creationId xmlns:a16="http://schemas.microsoft.com/office/drawing/2014/main" id="{00000000-0008-0000-0000-00003C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15" name="AutoShape 2">
          <a:extLst>
            <a:ext uri="{FF2B5EF4-FFF2-40B4-BE49-F238E27FC236}">
              <a16:creationId xmlns:a16="http://schemas.microsoft.com/office/drawing/2014/main" id="{00000000-0008-0000-0000-00003D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16" name="AutoShape 2">
          <a:extLst>
            <a:ext uri="{FF2B5EF4-FFF2-40B4-BE49-F238E27FC236}">
              <a16:creationId xmlns:a16="http://schemas.microsoft.com/office/drawing/2014/main" id="{00000000-0008-0000-0000-00003E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17" name="AutoShape 2">
          <a:extLst>
            <a:ext uri="{FF2B5EF4-FFF2-40B4-BE49-F238E27FC236}">
              <a16:creationId xmlns:a16="http://schemas.microsoft.com/office/drawing/2014/main" id="{00000000-0008-0000-0000-00003F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18" name="AutoShape 2">
          <a:extLst>
            <a:ext uri="{FF2B5EF4-FFF2-40B4-BE49-F238E27FC236}">
              <a16:creationId xmlns:a16="http://schemas.microsoft.com/office/drawing/2014/main" id="{00000000-0008-0000-0000-000040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19" name="AutoShape 2">
          <a:extLst>
            <a:ext uri="{FF2B5EF4-FFF2-40B4-BE49-F238E27FC236}">
              <a16:creationId xmlns:a16="http://schemas.microsoft.com/office/drawing/2014/main" id="{00000000-0008-0000-0000-000041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20" name="AutoShape 2">
          <a:extLst>
            <a:ext uri="{FF2B5EF4-FFF2-40B4-BE49-F238E27FC236}">
              <a16:creationId xmlns:a16="http://schemas.microsoft.com/office/drawing/2014/main" id="{00000000-0008-0000-0000-000042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21" name="AutoShape 2">
          <a:extLst>
            <a:ext uri="{FF2B5EF4-FFF2-40B4-BE49-F238E27FC236}">
              <a16:creationId xmlns:a16="http://schemas.microsoft.com/office/drawing/2014/main" id="{00000000-0008-0000-0000-000043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22" name="AutoShape 2">
          <a:extLst>
            <a:ext uri="{FF2B5EF4-FFF2-40B4-BE49-F238E27FC236}">
              <a16:creationId xmlns:a16="http://schemas.microsoft.com/office/drawing/2014/main" id="{00000000-0008-0000-0000-000044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23" name="AutoShape 2">
          <a:extLst>
            <a:ext uri="{FF2B5EF4-FFF2-40B4-BE49-F238E27FC236}">
              <a16:creationId xmlns:a16="http://schemas.microsoft.com/office/drawing/2014/main" id="{00000000-0008-0000-0000-000045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24" name="AutoShape 2">
          <a:extLst>
            <a:ext uri="{FF2B5EF4-FFF2-40B4-BE49-F238E27FC236}">
              <a16:creationId xmlns:a16="http://schemas.microsoft.com/office/drawing/2014/main" id="{00000000-0008-0000-0000-000046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25" name="AutoShape 2">
          <a:extLst>
            <a:ext uri="{FF2B5EF4-FFF2-40B4-BE49-F238E27FC236}">
              <a16:creationId xmlns:a16="http://schemas.microsoft.com/office/drawing/2014/main" id="{00000000-0008-0000-0000-000047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26" name="AutoShape 2">
          <a:extLst>
            <a:ext uri="{FF2B5EF4-FFF2-40B4-BE49-F238E27FC236}">
              <a16:creationId xmlns:a16="http://schemas.microsoft.com/office/drawing/2014/main" id="{00000000-0008-0000-0000-000048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27" name="AutoShape 2">
          <a:extLst>
            <a:ext uri="{FF2B5EF4-FFF2-40B4-BE49-F238E27FC236}">
              <a16:creationId xmlns:a16="http://schemas.microsoft.com/office/drawing/2014/main" id="{00000000-0008-0000-0000-000049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28" name="AutoShape 2">
          <a:extLst>
            <a:ext uri="{FF2B5EF4-FFF2-40B4-BE49-F238E27FC236}">
              <a16:creationId xmlns:a16="http://schemas.microsoft.com/office/drawing/2014/main" id="{00000000-0008-0000-0000-00004A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29" name="AutoShape 2">
          <a:extLst>
            <a:ext uri="{FF2B5EF4-FFF2-40B4-BE49-F238E27FC236}">
              <a16:creationId xmlns:a16="http://schemas.microsoft.com/office/drawing/2014/main" id="{00000000-0008-0000-0000-00004B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30" name="AutoShape 2">
          <a:extLst>
            <a:ext uri="{FF2B5EF4-FFF2-40B4-BE49-F238E27FC236}">
              <a16:creationId xmlns:a16="http://schemas.microsoft.com/office/drawing/2014/main" id="{00000000-0008-0000-0000-00004C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31" name="AutoShape 2">
          <a:extLst>
            <a:ext uri="{FF2B5EF4-FFF2-40B4-BE49-F238E27FC236}">
              <a16:creationId xmlns:a16="http://schemas.microsoft.com/office/drawing/2014/main" id="{00000000-0008-0000-0000-00004D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32" name="AutoShape 2">
          <a:extLst>
            <a:ext uri="{FF2B5EF4-FFF2-40B4-BE49-F238E27FC236}">
              <a16:creationId xmlns:a16="http://schemas.microsoft.com/office/drawing/2014/main" id="{00000000-0008-0000-0000-00004E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33" name="AutoShape 2">
          <a:extLst>
            <a:ext uri="{FF2B5EF4-FFF2-40B4-BE49-F238E27FC236}">
              <a16:creationId xmlns:a16="http://schemas.microsoft.com/office/drawing/2014/main" id="{00000000-0008-0000-0000-00004F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34" name="AutoShape 2">
          <a:extLst>
            <a:ext uri="{FF2B5EF4-FFF2-40B4-BE49-F238E27FC236}">
              <a16:creationId xmlns:a16="http://schemas.microsoft.com/office/drawing/2014/main" id="{00000000-0008-0000-0000-000050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35" name="AutoShape 2">
          <a:extLst>
            <a:ext uri="{FF2B5EF4-FFF2-40B4-BE49-F238E27FC236}">
              <a16:creationId xmlns:a16="http://schemas.microsoft.com/office/drawing/2014/main" id="{00000000-0008-0000-0000-000051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36" name="AutoShape 2">
          <a:extLst>
            <a:ext uri="{FF2B5EF4-FFF2-40B4-BE49-F238E27FC236}">
              <a16:creationId xmlns:a16="http://schemas.microsoft.com/office/drawing/2014/main" id="{00000000-0008-0000-0000-000052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37" name="AutoShape 2">
          <a:extLst>
            <a:ext uri="{FF2B5EF4-FFF2-40B4-BE49-F238E27FC236}">
              <a16:creationId xmlns:a16="http://schemas.microsoft.com/office/drawing/2014/main" id="{00000000-0008-0000-0000-000053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38" name="AutoShape 2">
          <a:extLst>
            <a:ext uri="{FF2B5EF4-FFF2-40B4-BE49-F238E27FC236}">
              <a16:creationId xmlns:a16="http://schemas.microsoft.com/office/drawing/2014/main" id="{00000000-0008-0000-0000-000054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39" name="AutoShape 2">
          <a:extLst>
            <a:ext uri="{FF2B5EF4-FFF2-40B4-BE49-F238E27FC236}">
              <a16:creationId xmlns:a16="http://schemas.microsoft.com/office/drawing/2014/main" id="{00000000-0008-0000-0000-000055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40" name="AutoShape 2">
          <a:extLst>
            <a:ext uri="{FF2B5EF4-FFF2-40B4-BE49-F238E27FC236}">
              <a16:creationId xmlns:a16="http://schemas.microsoft.com/office/drawing/2014/main" id="{00000000-0008-0000-0000-000056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41" name="AutoShape 2">
          <a:extLst>
            <a:ext uri="{FF2B5EF4-FFF2-40B4-BE49-F238E27FC236}">
              <a16:creationId xmlns:a16="http://schemas.microsoft.com/office/drawing/2014/main" id="{00000000-0008-0000-0000-000057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42" name="AutoShape 2">
          <a:extLst>
            <a:ext uri="{FF2B5EF4-FFF2-40B4-BE49-F238E27FC236}">
              <a16:creationId xmlns:a16="http://schemas.microsoft.com/office/drawing/2014/main" id="{00000000-0008-0000-0000-000058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43" name="AutoShape 2">
          <a:extLst>
            <a:ext uri="{FF2B5EF4-FFF2-40B4-BE49-F238E27FC236}">
              <a16:creationId xmlns:a16="http://schemas.microsoft.com/office/drawing/2014/main" id="{00000000-0008-0000-0000-000059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44" name="AutoShape 2">
          <a:extLst>
            <a:ext uri="{FF2B5EF4-FFF2-40B4-BE49-F238E27FC236}">
              <a16:creationId xmlns:a16="http://schemas.microsoft.com/office/drawing/2014/main" id="{00000000-0008-0000-0000-00005A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45" name="AutoShape 2">
          <a:extLst>
            <a:ext uri="{FF2B5EF4-FFF2-40B4-BE49-F238E27FC236}">
              <a16:creationId xmlns:a16="http://schemas.microsoft.com/office/drawing/2014/main" id="{00000000-0008-0000-0000-00005B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46" name="AutoShape 2">
          <a:extLst>
            <a:ext uri="{FF2B5EF4-FFF2-40B4-BE49-F238E27FC236}">
              <a16:creationId xmlns:a16="http://schemas.microsoft.com/office/drawing/2014/main" id="{00000000-0008-0000-0000-00005C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47" name="AutoShape 2">
          <a:extLst>
            <a:ext uri="{FF2B5EF4-FFF2-40B4-BE49-F238E27FC236}">
              <a16:creationId xmlns:a16="http://schemas.microsoft.com/office/drawing/2014/main" id="{00000000-0008-0000-0000-00005D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848" name="AutoShape 2">
          <a:extLst>
            <a:ext uri="{FF2B5EF4-FFF2-40B4-BE49-F238E27FC236}">
              <a16:creationId xmlns:a16="http://schemas.microsoft.com/office/drawing/2014/main" id="{00000000-0008-0000-0000-00005E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79"/>
    <xdr:sp macro="" textlink="">
      <xdr:nvSpPr>
        <xdr:cNvPr id="8849" name="AutoShape 2">
          <a:extLst>
            <a:ext uri="{FF2B5EF4-FFF2-40B4-BE49-F238E27FC236}">
              <a16:creationId xmlns:a16="http://schemas.microsoft.com/office/drawing/2014/main" id="{00000000-0008-0000-0000-00005F010000}"/>
            </a:ext>
          </a:extLst>
        </xdr:cNvPr>
        <xdr:cNvSpPr>
          <a:spLocks noChangeAspect="1" noChangeArrowheads="1"/>
        </xdr:cNvSpPr>
      </xdr:nvSpPr>
      <xdr:spPr bwMode="auto">
        <a:xfrm>
          <a:off x="504825" y="17951196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79"/>
    <xdr:sp macro="" textlink="">
      <xdr:nvSpPr>
        <xdr:cNvPr id="8850" name="AutoShape 2">
          <a:extLst>
            <a:ext uri="{FF2B5EF4-FFF2-40B4-BE49-F238E27FC236}">
              <a16:creationId xmlns:a16="http://schemas.microsoft.com/office/drawing/2014/main" id="{00000000-0008-0000-0000-000060010000}"/>
            </a:ext>
          </a:extLst>
        </xdr:cNvPr>
        <xdr:cNvSpPr>
          <a:spLocks noChangeAspect="1" noChangeArrowheads="1"/>
        </xdr:cNvSpPr>
      </xdr:nvSpPr>
      <xdr:spPr bwMode="auto">
        <a:xfrm>
          <a:off x="504825" y="17951196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51" name="AutoShape 2">
          <a:extLst>
            <a:ext uri="{FF2B5EF4-FFF2-40B4-BE49-F238E27FC236}">
              <a16:creationId xmlns:a16="http://schemas.microsoft.com/office/drawing/2014/main" id="{00000000-0008-0000-0000-000061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852" name="AutoShape 2">
          <a:extLst>
            <a:ext uri="{FF2B5EF4-FFF2-40B4-BE49-F238E27FC236}">
              <a16:creationId xmlns:a16="http://schemas.microsoft.com/office/drawing/2014/main" id="{00000000-0008-0000-0000-000062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853" name="AutoShape 2">
          <a:extLst>
            <a:ext uri="{FF2B5EF4-FFF2-40B4-BE49-F238E27FC236}">
              <a16:creationId xmlns:a16="http://schemas.microsoft.com/office/drawing/2014/main" id="{00000000-0008-0000-0000-000063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54" name="AutoShape 2">
          <a:extLst>
            <a:ext uri="{FF2B5EF4-FFF2-40B4-BE49-F238E27FC236}">
              <a16:creationId xmlns:a16="http://schemas.microsoft.com/office/drawing/2014/main" id="{00000000-0008-0000-0000-000064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55" name="AutoShape 2">
          <a:extLst>
            <a:ext uri="{FF2B5EF4-FFF2-40B4-BE49-F238E27FC236}">
              <a16:creationId xmlns:a16="http://schemas.microsoft.com/office/drawing/2014/main" id="{00000000-0008-0000-0000-000065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856" name="AutoShape 2">
          <a:extLst>
            <a:ext uri="{FF2B5EF4-FFF2-40B4-BE49-F238E27FC236}">
              <a16:creationId xmlns:a16="http://schemas.microsoft.com/office/drawing/2014/main" id="{00000000-0008-0000-0000-000066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79"/>
    <xdr:sp macro="" textlink="">
      <xdr:nvSpPr>
        <xdr:cNvPr id="8857" name="AutoShape 2">
          <a:extLst>
            <a:ext uri="{FF2B5EF4-FFF2-40B4-BE49-F238E27FC236}">
              <a16:creationId xmlns:a16="http://schemas.microsoft.com/office/drawing/2014/main" id="{00000000-0008-0000-0000-000067010000}"/>
            </a:ext>
          </a:extLst>
        </xdr:cNvPr>
        <xdr:cNvSpPr>
          <a:spLocks noChangeAspect="1" noChangeArrowheads="1"/>
        </xdr:cNvSpPr>
      </xdr:nvSpPr>
      <xdr:spPr bwMode="auto">
        <a:xfrm>
          <a:off x="504825" y="17951196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59079"/>
    <xdr:sp macro="" textlink="">
      <xdr:nvSpPr>
        <xdr:cNvPr id="8858" name="AutoShape 2">
          <a:extLst>
            <a:ext uri="{FF2B5EF4-FFF2-40B4-BE49-F238E27FC236}">
              <a16:creationId xmlns:a16="http://schemas.microsoft.com/office/drawing/2014/main" id="{00000000-0008-0000-0000-000068010000}"/>
            </a:ext>
          </a:extLst>
        </xdr:cNvPr>
        <xdr:cNvSpPr>
          <a:spLocks noChangeAspect="1" noChangeArrowheads="1"/>
        </xdr:cNvSpPr>
      </xdr:nvSpPr>
      <xdr:spPr bwMode="auto">
        <a:xfrm>
          <a:off x="504825" y="179511960"/>
          <a:ext cx="455295" cy="2590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59" name="AutoShape 2">
          <a:extLst>
            <a:ext uri="{FF2B5EF4-FFF2-40B4-BE49-F238E27FC236}">
              <a16:creationId xmlns:a16="http://schemas.microsoft.com/office/drawing/2014/main" id="{00000000-0008-0000-0000-000069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860" name="AutoShape 2">
          <a:extLst>
            <a:ext uri="{FF2B5EF4-FFF2-40B4-BE49-F238E27FC236}">
              <a16:creationId xmlns:a16="http://schemas.microsoft.com/office/drawing/2014/main" id="{00000000-0008-0000-0000-00006A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78129"/>
    <xdr:sp macro="" textlink="">
      <xdr:nvSpPr>
        <xdr:cNvPr id="8861" name="AutoShape 2">
          <a:extLst>
            <a:ext uri="{FF2B5EF4-FFF2-40B4-BE49-F238E27FC236}">
              <a16:creationId xmlns:a16="http://schemas.microsoft.com/office/drawing/2014/main" id="{00000000-0008-0000-0000-00006B010000}"/>
            </a:ext>
          </a:extLst>
        </xdr:cNvPr>
        <xdr:cNvSpPr>
          <a:spLocks noChangeAspect="1" noChangeArrowheads="1"/>
        </xdr:cNvSpPr>
      </xdr:nvSpPr>
      <xdr:spPr bwMode="auto">
        <a:xfrm>
          <a:off x="504825" y="179511960"/>
          <a:ext cx="455295" cy="278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62" name="AutoShape 2">
          <a:extLst>
            <a:ext uri="{FF2B5EF4-FFF2-40B4-BE49-F238E27FC236}">
              <a16:creationId xmlns:a16="http://schemas.microsoft.com/office/drawing/2014/main" id="{00000000-0008-0000-0000-00006C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63" name="AutoShape 2">
          <a:extLst>
            <a:ext uri="{FF2B5EF4-FFF2-40B4-BE49-F238E27FC236}">
              <a16:creationId xmlns:a16="http://schemas.microsoft.com/office/drawing/2014/main" id="{00000000-0008-0000-0000-00006D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64" name="AutoShape 2">
          <a:extLst>
            <a:ext uri="{FF2B5EF4-FFF2-40B4-BE49-F238E27FC236}">
              <a16:creationId xmlns:a16="http://schemas.microsoft.com/office/drawing/2014/main" id="{00000000-0008-0000-0000-00006E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65" name="AutoShape 2">
          <a:extLst>
            <a:ext uri="{FF2B5EF4-FFF2-40B4-BE49-F238E27FC236}">
              <a16:creationId xmlns:a16="http://schemas.microsoft.com/office/drawing/2014/main" id="{00000000-0008-0000-0000-00006F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66" name="AutoShape 2">
          <a:extLst>
            <a:ext uri="{FF2B5EF4-FFF2-40B4-BE49-F238E27FC236}">
              <a16:creationId xmlns:a16="http://schemas.microsoft.com/office/drawing/2014/main" id="{00000000-0008-0000-0000-000070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67" name="AutoShape 2">
          <a:extLst>
            <a:ext uri="{FF2B5EF4-FFF2-40B4-BE49-F238E27FC236}">
              <a16:creationId xmlns:a16="http://schemas.microsoft.com/office/drawing/2014/main" id="{00000000-0008-0000-0000-000071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68" name="AutoShape 2">
          <a:extLst>
            <a:ext uri="{FF2B5EF4-FFF2-40B4-BE49-F238E27FC236}">
              <a16:creationId xmlns:a16="http://schemas.microsoft.com/office/drawing/2014/main" id="{00000000-0008-0000-0000-000072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69" name="AutoShape 2">
          <a:extLst>
            <a:ext uri="{FF2B5EF4-FFF2-40B4-BE49-F238E27FC236}">
              <a16:creationId xmlns:a16="http://schemas.microsoft.com/office/drawing/2014/main" id="{00000000-0008-0000-0000-000073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70" name="AutoShape 2">
          <a:extLst>
            <a:ext uri="{FF2B5EF4-FFF2-40B4-BE49-F238E27FC236}">
              <a16:creationId xmlns:a16="http://schemas.microsoft.com/office/drawing/2014/main" id="{00000000-0008-0000-0000-000074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71" name="AutoShape 2">
          <a:extLst>
            <a:ext uri="{FF2B5EF4-FFF2-40B4-BE49-F238E27FC236}">
              <a16:creationId xmlns:a16="http://schemas.microsoft.com/office/drawing/2014/main" id="{00000000-0008-0000-0000-000075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72" name="AutoShape 2">
          <a:extLst>
            <a:ext uri="{FF2B5EF4-FFF2-40B4-BE49-F238E27FC236}">
              <a16:creationId xmlns:a16="http://schemas.microsoft.com/office/drawing/2014/main" id="{00000000-0008-0000-0000-000076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73" name="AutoShape 2">
          <a:extLst>
            <a:ext uri="{FF2B5EF4-FFF2-40B4-BE49-F238E27FC236}">
              <a16:creationId xmlns:a16="http://schemas.microsoft.com/office/drawing/2014/main" id="{00000000-0008-0000-0000-000077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74" name="AutoShape 2">
          <a:extLst>
            <a:ext uri="{FF2B5EF4-FFF2-40B4-BE49-F238E27FC236}">
              <a16:creationId xmlns:a16="http://schemas.microsoft.com/office/drawing/2014/main" id="{00000000-0008-0000-0000-000078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75" name="AutoShape 2">
          <a:extLst>
            <a:ext uri="{FF2B5EF4-FFF2-40B4-BE49-F238E27FC236}">
              <a16:creationId xmlns:a16="http://schemas.microsoft.com/office/drawing/2014/main" id="{00000000-0008-0000-0000-000079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76" name="AutoShape 2">
          <a:extLst>
            <a:ext uri="{FF2B5EF4-FFF2-40B4-BE49-F238E27FC236}">
              <a16:creationId xmlns:a16="http://schemas.microsoft.com/office/drawing/2014/main" id="{00000000-0008-0000-0000-00007A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77" name="AutoShape 2">
          <a:extLst>
            <a:ext uri="{FF2B5EF4-FFF2-40B4-BE49-F238E27FC236}">
              <a16:creationId xmlns:a16="http://schemas.microsoft.com/office/drawing/2014/main" id="{00000000-0008-0000-0000-00007B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78" name="AutoShape 2">
          <a:extLst>
            <a:ext uri="{FF2B5EF4-FFF2-40B4-BE49-F238E27FC236}">
              <a16:creationId xmlns:a16="http://schemas.microsoft.com/office/drawing/2014/main" id="{00000000-0008-0000-0000-00007C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79" name="AutoShape 2">
          <a:extLst>
            <a:ext uri="{FF2B5EF4-FFF2-40B4-BE49-F238E27FC236}">
              <a16:creationId xmlns:a16="http://schemas.microsoft.com/office/drawing/2014/main" id="{00000000-0008-0000-0000-00007D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80" name="AutoShape 2">
          <a:extLst>
            <a:ext uri="{FF2B5EF4-FFF2-40B4-BE49-F238E27FC236}">
              <a16:creationId xmlns:a16="http://schemas.microsoft.com/office/drawing/2014/main" id="{00000000-0008-0000-0000-00007E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81" name="AutoShape 2">
          <a:extLst>
            <a:ext uri="{FF2B5EF4-FFF2-40B4-BE49-F238E27FC236}">
              <a16:creationId xmlns:a16="http://schemas.microsoft.com/office/drawing/2014/main" id="{00000000-0008-0000-0000-00007F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82" name="AutoShape 2">
          <a:extLst>
            <a:ext uri="{FF2B5EF4-FFF2-40B4-BE49-F238E27FC236}">
              <a16:creationId xmlns:a16="http://schemas.microsoft.com/office/drawing/2014/main" id="{00000000-0008-0000-0000-000080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83" name="AutoShape 2">
          <a:extLst>
            <a:ext uri="{FF2B5EF4-FFF2-40B4-BE49-F238E27FC236}">
              <a16:creationId xmlns:a16="http://schemas.microsoft.com/office/drawing/2014/main" id="{00000000-0008-0000-0000-000081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84" name="AutoShape 2">
          <a:extLst>
            <a:ext uri="{FF2B5EF4-FFF2-40B4-BE49-F238E27FC236}">
              <a16:creationId xmlns:a16="http://schemas.microsoft.com/office/drawing/2014/main" id="{00000000-0008-0000-0000-000082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85" name="AutoShape 2">
          <a:extLst>
            <a:ext uri="{FF2B5EF4-FFF2-40B4-BE49-F238E27FC236}">
              <a16:creationId xmlns:a16="http://schemas.microsoft.com/office/drawing/2014/main" id="{00000000-0008-0000-0000-000083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86" name="AutoShape 2">
          <a:extLst>
            <a:ext uri="{FF2B5EF4-FFF2-40B4-BE49-F238E27FC236}">
              <a16:creationId xmlns:a16="http://schemas.microsoft.com/office/drawing/2014/main" id="{00000000-0008-0000-0000-000084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87" name="AutoShape 2">
          <a:extLst>
            <a:ext uri="{FF2B5EF4-FFF2-40B4-BE49-F238E27FC236}">
              <a16:creationId xmlns:a16="http://schemas.microsoft.com/office/drawing/2014/main" id="{00000000-0008-0000-0000-000085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88" name="AutoShape 2">
          <a:extLst>
            <a:ext uri="{FF2B5EF4-FFF2-40B4-BE49-F238E27FC236}">
              <a16:creationId xmlns:a16="http://schemas.microsoft.com/office/drawing/2014/main" id="{00000000-0008-0000-0000-000086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68604"/>
    <xdr:sp macro="" textlink="">
      <xdr:nvSpPr>
        <xdr:cNvPr id="8889" name="AutoShape 2">
          <a:extLst>
            <a:ext uri="{FF2B5EF4-FFF2-40B4-BE49-F238E27FC236}">
              <a16:creationId xmlns:a16="http://schemas.microsoft.com/office/drawing/2014/main" id="{00000000-0008-0000-0000-000087010000}"/>
            </a:ext>
          </a:extLst>
        </xdr:cNvPr>
        <xdr:cNvSpPr>
          <a:spLocks noChangeAspect="1" noChangeArrowheads="1"/>
        </xdr:cNvSpPr>
      </xdr:nvSpPr>
      <xdr:spPr bwMode="auto">
        <a:xfrm>
          <a:off x="504825" y="179511960"/>
          <a:ext cx="455295" cy="2686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90" name="AutoShape 2">
          <a:extLst>
            <a:ext uri="{FF2B5EF4-FFF2-40B4-BE49-F238E27FC236}">
              <a16:creationId xmlns:a16="http://schemas.microsoft.com/office/drawing/2014/main" id="{00000000-0008-0000-0000-000088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91" name="AutoShape 2">
          <a:extLst>
            <a:ext uri="{FF2B5EF4-FFF2-40B4-BE49-F238E27FC236}">
              <a16:creationId xmlns:a16="http://schemas.microsoft.com/office/drawing/2014/main" id="{00000000-0008-0000-0000-000089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92" name="AutoShape 2">
          <a:extLst>
            <a:ext uri="{FF2B5EF4-FFF2-40B4-BE49-F238E27FC236}">
              <a16:creationId xmlns:a16="http://schemas.microsoft.com/office/drawing/2014/main" id="{00000000-0008-0000-0000-00008A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97179"/>
    <xdr:sp macro="" textlink="">
      <xdr:nvSpPr>
        <xdr:cNvPr id="8893" name="AutoShape 2">
          <a:extLst>
            <a:ext uri="{FF2B5EF4-FFF2-40B4-BE49-F238E27FC236}">
              <a16:creationId xmlns:a16="http://schemas.microsoft.com/office/drawing/2014/main" id="{00000000-0008-0000-0000-00008B010000}"/>
            </a:ext>
          </a:extLst>
        </xdr:cNvPr>
        <xdr:cNvSpPr>
          <a:spLocks noChangeAspect="1" noChangeArrowheads="1"/>
        </xdr:cNvSpPr>
      </xdr:nvSpPr>
      <xdr:spPr bwMode="auto">
        <a:xfrm>
          <a:off x="504825" y="179511960"/>
          <a:ext cx="455295" cy="2971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94" name="AutoShape 2">
          <a:extLst>
            <a:ext uri="{FF2B5EF4-FFF2-40B4-BE49-F238E27FC236}">
              <a16:creationId xmlns:a16="http://schemas.microsoft.com/office/drawing/2014/main" id="{00000000-0008-0000-0000-00008C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95" name="AutoShape 2">
          <a:extLst>
            <a:ext uri="{FF2B5EF4-FFF2-40B4-BE49-F238E27FC236}">
              <a16:creationId xmlns:a16="http://schemas.microsoft.com/office/drawing/2014/main" id="{00000000-0008-0000-0000-00008D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96" name="AutoShape 2">
          <a:extLst>
            <a:ext uri="{FF2B5EF4-FFF2-40B4-BE49-F238E27FC236}">
              <a16:creationId xmlns:a16="http://schemas.microsoft.com/office/drawing/2014/main" id="{00000000-0008-0000-0000-00008E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97" name="AutoShape 2">
          <a:extLst>
            <a:ext uri="{FF2B5EF4-FFF2-40B4-BE49-F238E27FC236}">
              <a16:creationId xmlns:a16="http://schemas.microsoft.com/office/drawing/2014/main" id="{00000000-0008-0000-0000-00008F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98" name="AutoShape 2">
          <a:extLst>
            <a:ext uri="{FF2B5EF4-FFF2-40B4-BE49-F238E27FC236}">
              <a16:creationId xmlns:a16="http://schemas.microsoft.com/office/drawing/2014/main" id="{00000000-0008-0000-0000-000090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899" name="AutoShape 2">
          <a:extLst>
            <a:ext uri="{FF2B5EF4-FFF2-40B4-BE49-F238E27FC236}">
              <a16:creationId xmlns:a16="http://schemas.microsoft.com/office/drawing/2014/main" id="{00000000-0008-0000-0000-000091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900" name="AutoShape 2">
          <a:extLst>
            <a:ext uri="{FF2B5EF4-FFF2-40B4-BE49-F238E27FC236}">
              <a16:creationId xmlns:a16="http://schemas.microsoft.com/office/drawing/2014/main" id="{00000000-0008-0000-0000-000092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901" name="AutoShape 2">
          <a:extLst>
            <a:ext uri="{FF2B5EF4-FFF2-40B4-BE49-F238E27FC236}">
              <a16:creationId xmlns:a16="http://schemas.microsoft.com/office/drawing/2014/main" id="{00000000-0008-0000-0000-000093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902" name="AutoShape 2">
          <a:extLst>
            <a:ext uri="{FF2B5EF4-FFF2-40B4-BE49-F238E27FC236}">
              <a16:creationId xmlns:a16="http://schemas.microsoft.com/office/drawing/2014/main" id="{00000000-0008-0000-0000-000094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903" name="AutoShape 2">
          <a:extLst>
            <a:ext uri="{FF2B5EF4-FFF2-40B4-BE49-F238E27FC236}">
              <a16:creationId xmlns:a16="http://schemas.microsoft.com/office/drawing/2014/main" id="{00000000-0008-0000-0000-000095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904" name="AutoShape 2">
          <a:extLst>
            <a:ext uri="{FF2B5EF4-FFF2-40B4-BE49-F238E27FC236}">
              <a16:creationId xmlns:a16="http://schemas.microsoft.com/office/drawing/2014/main" id="{00000000-0008-0000-0000-000096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905" name="AutoShape 2">
          <a:extLst>
            <a:ext uri="{FF2B5EF4-FFF2-40B4-BE49-F238E27FC236}">
              <a16:creationId xmlns:a16="http://schemas.microsoft.com/office/drawing/2014/main" id="{00000000-0008-0000-0000-000097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906" name="AutoShape 2">
          <a:extLst>
            <a:ext uri="{FF2B5EF4-FFF2-40B4-BE49-F238E27FC236}">
              <a16:creationId xmlns:a16="http://schemas.microsoft.com/office/drawing/2014/main" id="{00000000-0008-0000-0000-000098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907" name="AutoShape 2">
          <a:extLst>
            <a:ext uri="{FF2B5EF4-FFF2-40B4-BE49-F238E27FC236}">
              <a16:creationId xmlns:a16="http://schemas.microsoft.com/office/drawing/2014/main" id="{00000000-0008-0000-0000-000099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908" name="AutoShape 2">
          <a:extLst>
            <a:ext uri="{FF2B5EF4-FFF2-40B4-BE49-F238E27FC236}">
              <a16:creationId xmlns:a16="http://schemas.microsoft.com/office/drawing/2014/main" id="{00000000-0008-0000-0000-00009A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55295" cy="240029"/>
    <xdr:sp macro="" textlink="">
      <xdr:nvSpPr>
        <xdr:cNvPr id="8909" name="AutoShape 2">
          <a:extLst>
            <a:ext uri="{FF2B5EF4-FFF2-40B4-BE49-F238E27FC236}">
              <a16:creationId xmlns:a16="http://schemas.microsoft.com/office/drawing/2014/main" id="{00000000-0008-0000-0000-00009B010000}"/>
            </a:ext>
          </a:extLst>
        </xdr:cNvPr>
        <xdr:cNvSpPr>
          <a:spLocks noChangeAspect="1" noChangeArrowheads="1"/>
        </xdr:cNvSpPr>
      </xdr:nvSpPr>
      <xdr:spPr bwMode="auto">
        <a:xfrm>
          <a:off x="504825" y="179511960"/>
          <a:ext cx="455295" cy="2400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33375"/>
    <xdr:sp macro="" textlink="">
      <xdr:nvSpPr>
        <xdr:cNvPr id="8910" name="AutoShape 2">
          <a:extLst>
            <a:ext uri="{FF2B5EF4-FFF2-40B4-BE49-F238E27FC236}">
              <a16:creationId xmlns:a16="http://schemas.microsoft.com/office/drawing/2014/main" id="{00000000-0008-0000-0000-00009C010000}"/>
            </a:ext>
          </a:extLst>
        </xdr:cNvPr>
        <xdr:cNvSpPr>
          <a:spLocks noChangeAspect="1" noChangeArrowheads="1"/>
        </xdr:cNvSpPr>
      </xdr:nvSpPr>
      <xdr:spPr bwMode="auto">
        <a:xfrm>
          <a:off x="4857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11" name="AutoShape 2">
          <a:extLst>
            <a:ext uri="{FF2B5EF4-FFF2-40B4-BE49-F238E27FC236}">
              <a16:creationId xmlns:a16="http://schemas.microsoft.com/office/drawing/2014/main" id="{00000000-0008-0000-0000-00009D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14325"/>
    <xdr:sp macro="" textlink="">
      <xdr:nvSpPr>
        <xdr:cNvPr id="8912" name="AutoShape 2">
          <a:extLst>
            <a:ext uri="{FF2B5EF4-FFF2-40B4-BE49-F238E27FC236}">
              <a16:creationId xmlns:a16="http://schemas.microsoft.com/office/drawing/2014/main" id="{00000000-0008-0000-0000-00009E010000}"/>
            </a:ext>
          </a:extLst>
        </xdr:cNvPr>
        <xdr:cNvSpPr>
          <a:spLocks noChangeAspect="1" noChangeArrowheads="1"/>
        </xdr:cNvSpPr>
      </xdr:nvSpPr>
      <xdr:spPr bwMode="auto">
        <a:xfrm>
          <a:off x="485775" y="17951196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14325"/>
    <xdr:sp macro="" textlink="">
      <xdr:nvSpPr>
        <xdr:cNvPr id="8913" name="AutoShape 2">
          <a:extLst>
            <a:ext uri="{FF2B5EF4-FFF2-40B4-BE49-F238E27FC236}">
              <a16:creationId xmlns:a16="http://schemas.microsoft.com/office/drawing/2014/main" id="{00000000-0008-0000-0000-00009F010000}"/>
            </a:ext>
          </a:extLst>
        </xdr:cNvPr>
        <xdr:cNvSpPr>
          <a:spLocks noChangeAspect="1" noChangeArrowheads="1"/>
        </xdr:cNvSpPr>
      </xdr:nvSpPr>
      <xdr:spPr bwMode="auto">
        <a:xfrm>
          <a:off x="485775" y="17951196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33375"/>
    <xdr:sp macro="" textlink="">
      <xdr:nvSpPr>
        <xdr:cNvPr id="8914" name="AutoShape 2">
          <a:extLst>
            <a:ext uri="{FF2B5EF4-FFF2-40B4-BE49-F238E27FC236}">
              <a16:creationId xmlns:a16="http://schemas.microsoft.com/office/drawing/2014/main" id="{00000000-0008-0000-0000-0000A0010000}"/>
            </a:ext>
          </a:extLst>
        </xdr:cNvPr>
        <xdr:cNvSpPr>
          <a:spLocks noChangeAspect="1" noChangeArrowheads="1"/>
        </xdr:cNvSpPr>
      </xdr:nvSpPr>
      <xdr:spPr bwMode="auto">
        <a:xfrm>
          <a:off x="4857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15" name="AutoShape 2">
          <a:extLst>
            <a:ext uri="{FF2B5EF4-FFF2-40B4-BE49-F238E27FC236}">
              <a16:creationId xmlns:a16="http://schemas.microsoft.com/office/drawing/2014/main" id="{00000000-0008-0000-0000-0000A1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16" name="AutoShape 2">
          <a:extLst>
            <a:ext uri="{FF2B5EF4-FFF2-40B4-BE49-F238E27FC236}">
              <a16:creationId xmlns:a16="http://schemas.microsoft.com/office/drawing/2014/main" id="{00000000-0008-0000-0000-0000A2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33375"/>
    <xdr:sp macro="" textlink="">
      <xdr:nvSpPr>
        <xdr:cNvPr id="8917" name="AutoShape 2">
          <a:extLst>
            <a:ext uri="{FF2B5EF4-FFF2-40B4-BE49-F238E27FC236}">
              <a16:creationId xmlns:a16="http://schemas.microsoft.com/office/drawing/2014/main" id="{00000000-0008-0000-0000-0000A3010000}"/>
            </a:ext>
          </a:extLst>
        </xdr:cNvPr>
        <xdr:cNvSpPr>
          <a:spLocks noChangeAspect="1" noChangeArrowheads="1"/>
        </xdr:cNvSpPr>
      </xdr:nvSpPr>
      <xdr:spPr bwMode="auto">
        <a:xfrm>
          <a:off x="4857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33375"/>
    <xdr:sp macro="" textlink="">
      <xdr:nvSpPr>
        <xdr:cNvPr id="8918" name="AutoShape 2">
          <a:extLst>
            <a:ext uri="{FF2B5EF4-FFF2-40B4-BE49-F238E27FC236}">
              <a16:creationId xmlns:a16="http://schemas.microsoft.com/office/drawing/2014/main" id="{00000000-0008-0000-0000-0000A4010000}"/>
            </a:ext>
          </a:extLst>
        </xdr:cNvPr>
        <xdr:cNvSpPr>
          <a:spLocks noChangeAspect="1" noChangeArrowheads="1"/>
        </xdr:cNvSpPr>
      </xdr:nvSpPr>
      <xdr:spPr bwMode="auto">
        <a:xfrm>
          <a:off x="4857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19" name="AutoShape 2">
          <a:extLst>
            <a:ext uri="{FF2B5EF4-FFF2-40B4-BE49-F238E27FC236}">
              <a16:creationId xmlns:a16="http://schemas.microsoft.com/office/drawing/2014/main" id="{00000000-0008-0000-0000-0000A5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14325"/>
    <xdr:sp macro="" textlink="">
      <xdr:nvSpPr>
        <xdr:cNvPr id="8920" name="AutoShape 2">
          <a:extLst>
            <a:ext uri="{FF2B5EF4-FFF2-40B4-BE49-F238E27FC236}">
              <a16:creationId xmlns:a16="http://schemas.microsoft.com/office/drawing/2014/main" id="{00000000-0008-0000-0000-0000A6010000}"/>
            </a:ext>
          </a:extLst>
        </xdr:cNvPr>
        <xdr:cNvSpPr>
          <a:spLocks noChangeAspect="1" noChangeArrowheads="1"/>
        </xdr:cNvSpPr>
      </xdr:nvSpPr>
      <xdr:spPr bwMode="auto">
        <a:xfrm>
          <a:off x="485775" y="17951196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14325"/>
    <xdr:sp macro="" textlink="">
      <xdr:nvSpPr>
        <xdr:cNvPr id="8921" name="AutoShape 2">
          <a:extLst>
            <a:ext uri="{FF2B5EF4-FFF2-40B4-BE49-F238E27FC236}">
              <a16:creationId xmlns:a16="http://schemas.microsoft.com/office/drawing/2014/main" id="{00000000-0008-0000-0000-0000A7010000}"/>
            </a:ext>
          </a:extLst>
        </xdr:cNvPr>
        <xdr:cNvSpPr>
          <a:spLocks noChangeAspect="1" noChangeArrowheads="1"/>
        </xdr:cNvSpPr>
      </xdr:nvSpPr>
      <xdr:spPr bwMode="auto">
        <a:xfrm>
          <a:off x="485775" y="17951196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33375"/>
    <xdr:sp macro="" textlink="">
      <xdr:nvSpPr>
        <xdr:cNvPr id="8922" name="AutoShape 2">
          <a:extLst>
            <a:ext uri="{FF2B5EF4-FFF2-40B4-BE49-F238E27FC236}">
              <a16:creationId xmlns:a16="http://schemas.microsoft.com/office/drawing/2014/main" id="{00000000-0008-0000-0000-0000A8010000}"/>
            </a:ext>
          </a:extLst>
        </xdr:cNvPr>
        <xdr:cNvSpPr>
          <a:spLocks noChangeAspect="1" noChangeArrowheads="1"/>
        </xdr:cNvSpPr>
      </xdr:nvSpPr>
      <xdr:spPr bwMode="auto">
        <a:xfrm>
          <a:off x="4857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23" name="AutoShape 2">
          <a:extLst>
            <a:ext uri="{FF2B5EF4-FFF2-40B4-BE49-F238E27FC236}">
              <a16:creationId xmlns:a16="http://schemas.microsoft.com/office/drawing/2014/main" id="{00000000-0008-0000-0000-0000A9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24" name="AutoShape 2">
          <a:extLst>
            <a:ext uri="{FF2B5EF4-FFF2-40B4-BE49-F238E27FC236}">
              <a16:creationId xmlns:a16="http://schemas.microsoft.com/office/drawing/2014/main" id="{00000000-0008-0000-0000-0000AA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33375"/>
    <xdr:sp macro="" textlink="">
      <xdr:nvSpPr>
        <xdr:cNvPr id="8925" name="AutoShape 2">
          <a:extLst>
            <a:ext uri="{FF2B5EF4-FFF2-40B4-BE49-F238E27FC236}">
              <a16:creationId xmlns:a16="http://schemas.microsoft.com/office/drawing/2014/main" id="{00000000-0008-0000-0000-0000AB010000}"/>
            </a:ext>
          </a:extLst>
        </xdr:cNvPr>
        <xdr:cNvSpPr>
          <a:spLocks noChangeAspect="1" noChangeArrowheads="1"/>
        </xdr:cNvSpPr>
      </xdr:nvSpPr>
      <xdr:spPr bwMode="auto">
        <a:xfrm>
          <a:off x="4857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33375"/>
    <xdr:sp macro="" textlink="">
      <xdr:nvSpPr>
        <xdr:cNvPr id="8926" name="AutoShape 2">
          <a:extLst>
            <a:ext uri="{FF2B5EF4-FFF2-40B4-BE49-F238E27FC236}">
              <a16:creationId xmlns:a16="http://schemas.microsoft.com/office/drawing/2014/main" id="{00000000-0008-0000-0000-0000AC010000}"/>
            </a:ext>
          </a:extLst>
        </xdr:cNvPr>
        <xdr:cNvSpPr>
          <a:spLocks noChangeAspect="1" noChangeArrowheads="1"/>
        </xdr:cNvSpPr>
      </xdr:nvSpPr>
      <xdr:spPr bwMode="auto">
        <a:xfrm>
          <a:off x="4857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27" name="AutoShape 2">
          <a:extLst>
            <a:ext uri="{FF2B5EF4-FFF2-40B4-BE49-F238E27FC236}">
              <a16:creationId xmlns:a16="http://schemas.microsoft.com/office/drawing/2014/main" id="{00000000-0008-0000-0000-0000AD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14325"/>
    <xdr:sp macro="" textlink="">
      <xdr:nvSpPr>
        <xdr:cNvPr id="8928" name="AutoShape 2">
          <a:extLst>
            <a:ext uri="{FF2B5EF4-FFF2-40B4-BE49-F238E27FC236}">
              <a16:creationId xmlns:a16="http://schemas.microsoft.com/office/drawing/2014/main" id="{00000000-0008-0000-0000-0000AE010000}"/>
            </a:ext>
          </a:extLst>
        </xdr:cNvPr>
        <xdr:cNvSpPr>
          <a:spLocks noChangeAspect="1" noChangeArrowheads="1"/>
        </xdr:cNvSpPr>
      </xdr:nvSpPr>
      <xdr:spPr bwMode="auto">
        <a:xfrm>
          <a:off x="485775" y="17951196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14325"/>
    <xdr:sp macro="" textlink="">
      <xdr:nvSpPr>
        <xdr:cNvPr id="8929" name="AutoShape 2">
          <a:extLst>
            <a:ext uri="{FF2B5EF4-FFF2-40B4-BE49-F238E27FC236}">
              <a16:creationId xmlns:a16="http://schemas.microsoft.com/office/drawing/2014/main" id="{00000000-0008-0000-0000-0000AF010000}"/>
            </a:ext>
          </a:extLst>
        </xdr:cNvPr>
        <xdr:cNvSpPr>
          <a:spLocks noChangeAspect="1" noChangeArrowheads="1"/>
        </xdr:cNvSpPr>
      </xdr:nvSpPr>
      <xdr:spPr bwMode="auto">
        <a:xfrm>
          <a:off x="485775" y="17951196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33375"/>
    <xdr:sp macro="" textlink="">
      <xdr:nvSpPr>
        <xdr:cNvPr id="8930" name="AutoShape 2">
          <a:extLst>
            <a:ext uri="{FF2B5EF4-FFF2-40B4-BE49-F238E27FC236}">
              <a16:creationId xmlns:a16="http://schemas.microsoft.com/office/drawing/2014/main" id="{00000000-0008-0000-0000-0000B0010000}"/>
            </a:ext>
          </a:extLst>
        </xdr:cNvPr>
        <xdr:cNvSpPr>
          <a:spLocks noChangeAspect="1" noChangeArrowheads="1"/>
        </xdr:cNvSpPr>
      </xdr:nvSpPr>
      <xdr:spPr bwMode="auto">
        <a:xfrm>
          <a:off x="4857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31" name="AutoShape 2">
          <a:extLst>
            <a:ext uri="{FF2B5EF4-FFF2-40B4-BE49-F238E27FC236}">
              <a16:creationId xmlns:a16="http://schemas.microsoft.com/office/drawing/2014/main" id="{00000000-0008-0000-0000-0000B1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32" name="AutoShape 2">
          <a:extLst>
            <a:ext uri="{FF2B5EF4-FFF2-40B4-BE49-F238E27FC236}">
              <a16:creationId xmlns:a16="http://schemas.microsoft.com/office/drawing/2014/main" id="{00000000-0008-0000-0000-0000B2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33375"/>
    <xdr:sp macro="" textlink="">
      <xdr:nvSpPr>
        <xdr:cNvPr id="8933" name="AutoShape 2">
          <a:extLst>
            <a:ext uri="{FF2B5EF4-FFF2-40B4-BE49-F238E27FC236}">
              <a16:creationId xmlns:a16="http://schemas.microsoft.com/office/drawing/2014/main" id="{00000000-0008-0000-0000-0000B3010000}"/>
            </a:ext>
          </a:extLst>
        </xdr:cNvPr>
        <xdr:cNvSpPr>
          <a:spLocks noChangeAspect="1" noChangeArrowheads="1"/>
        </xdr:cNvSpPr>
      </xdr:nvSpPr>
      <xdr:spPr bwMode="auto">
        <a:xfrm>
          <a:off x="4857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33375"/>
    <xdr:sp macro="" textlink="">
      <xdr:nvSpPr>
        <xdr:cNvPr id="8934" name="AutoShape 2">
          <a:extLst>
            <a:ext uri="{FF2B5EF4-FFF2-40B4-BE49-F238E27FC236}">
              <a16:creationId xmlns:a16="http://schemas.microsoft.com/office/drawing/2014/main" id="{00000000-0008-0000-0000-0000B4010000}"/>
            </a:ext>
          </a:extLst>
        </xdr:cNvPr>
        <xdr:cNvSpPr>
          <a:spLocks noChangeAspect="1" noChangeArrowheads="1"/>
        </xdr:cNvSpPr>
      </xdr:nvSpPr>
      <xdr:spPr bwMode="auto">
        <a:xfrm>
          <a:off x="4857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35" name="AutoShape 2">
          <a:extLst>
            <a:ext uri="{FF2B5EF4-FFF2-40B4-BE49-F238E27FC236}">
              <a16:creationId xmlns:a16="http://schemas.microsoft.com/office/drawing/2014/main" id="{00000000-0008-0000-0000-0000B5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14325"/>
    <xdr:sp macro="" textlink="">
      <xdr:nvSpPr>
        <xdr:cNvPr id="8936" name="AutoShape 2">
          <a:extLst>
            <a:ext uri="{FF2B5EF4-FFF2-40B4-BE49-F238E27FC236}">
              <a16:creationId xmlns:a16="http://schemas.microsoft.com/office/drawing/2014/main" id="{00000000-0008-0000-0000-0000B6010000}"/>
            </a:ext>
          </a:extLst>
        </xdr:cNvPr>
        <xdr:cNvSpPr>
          <a:spLocks noChangeAspect="1" noChangeArrowheads="1"/>
        </xdr:cNvSpPr>
      </xdr:nvSpPr>
      <xdr:spPr bwMode="auto">
        <a:xfrm>
          <a:off x="485775" y="17951196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14325"/>
    <xdr:sp macro="" textlink="">
      <xdr:nvSpPr>
        <xdr:cNvPr id="8937" name="AutoShape 2">
          <a:extLst>
            <a:ext uri="{FF2B5EF4-FFF2-40B4-BE49-F238E27FC236}">
              <a16:creationId xmlns:a16="http://schemas.microsoft.com/office/drawing/2014/main" id="{00000000-0008-0000-0000-0000B7010000}"/>
            </a:ext>
          </a:extLst>
        </xdr:cNvPr>
        <xdr:cNvSpPr>
          <a:spLocks noChangeAspect="1" noChangeArrowheads="1"/>
        </xdr:cNvSpPr>
      </xdr:nvSpPr>
      <xdr:spPr bwMode="auto">
        <a:xfrm>
          <a:off x="485775" y="17951196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33375"/>
    <xdr:sp macro="" textlink="">
      <xdr:nvSpPr>
        <xdr:cNvPr id="8938" name="AutoShape 2">
          <a:extLst>
            <a:ext uri="{FF2B5EF4-FFF2-40B4-BE49-F238E27FC236}">
              <a16:creationId xmlns:a16="http://schemas.microsoft.com/office/drawing/2014/main" id="{00000000-0008-0000-0000-0000B8010000}"/>
            </a:ext>
          </a:extLst>
        </xdr:cNvPr>
        <xdr:cNvSpPr>
          <a:spLocks noChangeAspect="1" noChangeArrowheads="1"/>
        </xdr:cNvSpPr>
      </xdr:nvSpPr>
      <xdr:spPr bwMode="auto">
        <a:xfrm>
          <a:off x="4857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39" name="AutoShape 2">
          <a:extLst>
            <a:ext uri="{FF2B5EF4-FFF2-40B4-BE49-F238E27FC236}">
              <a16:creationId xmlns:a16="http://schemas.microsoft.com/office/drawing/2014/main" id="{00000000-0008-0000-0000-0000B9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1000" cy="323850"/>
    <xdr:sp macro="" textlink="">
      <xdr:nvSpPr>
        <xdr:cNvPr id="8940" name="AutoShape 2">
          <a:extLst>
            <a:ext uri="{FF2B5EF4-FFF2-40B4-BE49-F238E27FC236}">
              <a16:creationId xmlns:a16="http://schemas.microsoft.com/office/drawing/2014/main" id="{00000000-0008-0000-0000-0000BA010000}"/>
            </a:ext>
          </a:extLst>
        </xdr:cNvPr>
        <xdr:cNvSpPr>
          <a:spLocks noChangeAspect="1" noChangeArrowheads="1"/>
        </xdr:cNvSpPr>
      </xdr:nvSpPr>
      <xdr:spPr bwMode="auto">
        <a:xfrm>
          <a:off x="485775" y="17951196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447675</xdr:colOff>
      <xdr:row>167</xdr:row>
      <xdr:rowOff>0</xdr:rowOff>
    </xdr:from>
    <xdr:ext cx="381000" cy="333375"/>
    <xdr:sp macro="" textlink="">
      <xdr:nvSpPr>
        <xdr:cNvPr id="8941" name="AutoShape 2">
          <a:extLst>
            <a:ext uri="{FF2B5EF4-FFF2-40B4-BE49-F238E27FC236}">
              <a16:creationId xmlns:a16="http://schemas.microsoft.com/office/drawing/2014/main" id="{00000000-0008-0000-0000-0000BB010000}"/>
            </a:ext>
          </a:extLst>
        </xdr:cNvPr>
        <xdr:cNvSpPr>
          <a:spLocks noChangeAspect="1" noChangeArrowheads="1"/>
        </xdr:cNvSpPr>
      </xdr:nvSpPr>
      <xdr:spPr bwMode="auto">
        <a:xfrm>
          <a:off x="447675" y="17951196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42" name="AutoShape 2">
          <a:extLst>
            <a:ext uri="{FF2B5EF4-FFF2-40B4-BE49-F238E27FC236}">
              <a16:creationId xmlns:a16="http://schemas.microsoft.com/office/drawing/2014/main" id="{00000000-0008-0000-0000-0000BC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8943" name="AutoShape 2">
          <a:extLst>
            <a:ext uri="{FF2B5EF4-FFF2-40B4-BE49-F238E27FC236}">
              <a16:creationId xmlns:a16="http://schemas.microsoft.com/office/drawing/2014/main" id="{00000000-0008-0000-0000-0000BD01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66700"/>
    <xdr:sp macro="" textlink="">
      <xdr:nvSpPr>
        <xdr:cNvPr id="8944" name="AutoShape 2">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504825" y="17951196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66700"/>
    <xdr:sp macro="" textlink="">
      <xdr:nvSpPr>
        <xdr:cNvPr id="8945" name="AutoShape 2">
          <a:extLst>
            <a:ext uri="{FF2B5EF4-FFF2-40B4-BE49-F238E27FC236}">
              <a16:creationId xmlns:a16="http://schemas.microsoft.com/office/drawing/2014/main" id="{00000000-0008-0000-0000-0000BF010000}"/>
            </a:ext>
          </a:extLst>
        </xdr:cNvPr>
        <xdr:cNvSpPr>
          <a:spLocks noChangeAspect="1" noChangeArrowheads="1"/>
        </xdr:cNvSpPr>
      </xdr:nvSpPr>
      <xdr:spPr bwMode="auto">
        <a:xfrm>
          <a:off x="504825" y="17951196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46" name="AutoShape 2">
          <a:extLst>
            <a:ext uri="{FF2B5EF4-FFF2-40B4-BE49-F238E27FC236}">
              <a16:creationId xmlns:a16="http://schemas.microsoft.com/office/drawing/2014/main" id="{00000000-0008-0000-0000-0000C0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8947" name="AutoShape 2">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8948" name="AutoShape 2">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49" name="AutoShape 2">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50" name="AutoShape 2">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8951" name="AutoShape 2">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66700"/>
    <xdr:sp macro="" textlink="">
      <xdr:nvSpPr>
        <xdr:cNvPr id="8952" name="AutoShape 2">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504825" y="17951196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66700"/>
    <xdr:sp macro="" textlink="">
      <xdr:nvSpPr>
        <xdr:cNvPr id="8953" name="AutoShape 2">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504825" y="17951196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54" name="AutoShape 2">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8955" name="AutoShape 2">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8956" name="AutoShape 2">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57" name="AutoShape 2">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58" name="AutoShape 2">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59" name="AutoShape 2">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60" name="AutoShape 2">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61" name="AutoShape 2">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62" name="AutoShape 2">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63" name="AutoShape 2">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64" name="AutoShape 2">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65" name="AutoShape 2">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66" name="AutoShape 2">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67" name="AutoShape 2">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68" name="AutoShape 2">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69" name="AutoShape 2">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70" name="AutoShape 2">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71" name="AutoShape 2">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72" name="AutoShape 2">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73" name="AutoShape 2">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74" name="AutoShape 2">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75" name="AutoShape 2">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76" name="AutoShape 2">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77" name="AutoShape 2">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78" name="AutoShape 2">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79" name="AutoShape 2">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80" name="AutoShape 2">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81" name="AutoShape 2">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82" name="AutoShape 2">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83" name="AutoShape 2">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8984" name="AutoShape 2">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85" name="AutoShape 2">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86" name="AutoShape 2">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87" name="AutoShape 2">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8988" name="AutoShape 2">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8989" name="AutoShape 2">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8990" name="AutoShape 2">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8991" name="AutoShape 2">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8992" name="AutoShape 2">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8993" name="AutoShape 2">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8994" name="AutoShape 2">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8995" name="AutoShape 2">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8996" name="AutoShape 2">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8997" name="AutoShape 2">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8998" name="AutoShape 2">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8999" name="AutoShape 2">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00" name="AutoShape 2">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01" name="AutoShape 2">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02" name="AutoShape 2">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03" name="AutoShape 2">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04" name="AutoShape 2">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05" name="AutoShape 2">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9006" name="AutoShape 2">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66700"/>
    <xdr:sp macro="" textlink="">
      <xdr:nvSpPr>
        <xdr:cNvPr id="9007" name="AutoShape 2">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504825" y="17951196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66700"/>
    <xdr:sp macro="" textlink="">
      <xdr:nvSpPr>
        <xdr:cNvPr id="9008" name="AutoShape 2">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504825" y="17951196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09" name="AutoShape 2">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9010" name="AutoShape 2">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9011" name="AutoShape 2">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12" name="AutoShape 2">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13" name="AutoShape 2">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9014" name="AutoShape 2">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66700"/>
    <xdr:sp macro="" textlink="">
      <xdr:nvSpPr>
        <xdr:cNvPr id="9015" name="AutoShape 2">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504825" y="17951196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66700"/>
    <xdr:sp macro="" textlink="">
      <xdr:nvSpPr>
        <xdr:cNvPr id="9016" name="AutoShape 2">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504825" y="17951196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17" name="AutoShape 2">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9018" name="AutoShape 2">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85750"/>
    <xdr:sp macro="" textlink="">
      <xdr:nvSpPr>
        <xdr:cNvPr id="9019" name="AutoShape 2">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504825" y="17951196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20" name="AutoShape 2">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21" name="AutoShape 2">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22" name="AutoShape 2">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23" name="AutoShape 2">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24" name="AutoShape 2">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25" name="AutoShape 2">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26" name="AutoShape 2">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27" name="AutoShape 2">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28" name="AutoShape 2">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29" name="AutoShape 2">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30" name="AutoShape 2">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31" name="AutoShape 2">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32" name="AutoShape 2">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33" name="AutoShape 2">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34" name="AutoShape 2">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35" name="AutoShape 2">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36" name="AutoShape 2">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37" name="AutoShape 2">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38" name="AutoShape 2">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39" name="AutoShape 2">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40" name="AutoShape 2">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41" name="AutoShape 2">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42" name="AutoShape 2">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43" name="AutoShape 2">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44" name="AutoShape 2">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45" name="AutoShape 2">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46" name="AutoShape 2">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76225"/>
    <xdr:sp macro="" textlink="">
      <xdr:nvSpPr>
        <xdr:cNvPr id="9047" name="AutoShape 2">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504825" y="17951196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48" name="AutoShape 2">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49" name="AutoShape 2">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50" name="AutoShape 2">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304800"/>
    <xdr:sp macro="" textlink="">
      <xdr:nvSpPr>
        <xdr:cNvPr id="9051" name="AutoShape 2">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504825" y="17951196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52" name="AutoShape 2">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53" name="AutoShape 2">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54" name="AutoShape 2">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55" name="AutoShape 2">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56" name="AutoShape 2">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57" name="AutoShape 2">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58" name="AutoShape 2">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59" name="AutoShape 2">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60" name="AutoShape 2">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61" name="AutoShape 2">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62" name="AutoShape 2">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63" name="AutoShape 2">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64" name="AutoShape 2">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65" name="AutoShape 2">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167</xdr:row>
      <xdr:rowOff>0</xdr:rowOff>
    </xdr:from>
    <xdr:ext cx="447675" cy="247650"/>
    <xdr:sp macro="" textlink="">
      <xdr:nvSpPr>
        <xdr:cNvPr id="9066" name="AutoShape 2">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504825" y="17951196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067" name="AutoShape 1">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068" name="AutoShape 2">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069" name="AutoShape 3">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070" name="AutoShape 4">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071" name="AutoShape 2">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072" name="AutoShape 2">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073" name="AutoShape 2">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074" name="AutoShape 2">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075" name="AutoShape 2">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161925"/>
    <xdr:sp macro="" textlink="">
      <xdr:nvSpPr>
        <xdr:cNvPr id="9076" name="AutoShape 2">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485775" y="1795119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161925"/>
    <xdr:sp macro="" textlink="">
      <xdr:nvSpPr>
        <xdr:cNvPr id="9077" name="AutoShape 2">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485775" y="1795119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078" name="AutoShape 2">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079" name="AutoShape 2">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080" name="AutoShape 2">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081" name="AutoShape 1">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082" name="AutoShape 2">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083" name="AutoShape 3">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084" name="AutoShape 4">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085" name="AutoShape 2">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086" name="AutoShape 2">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087" name="AutoShape 2">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088" name="AutoShape 2">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089" name="AutoShape 2">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161925"/>
    <xdr:sp macro="" textlink="">
      <xdr:nvSpPr>
        <xdr:cNvPr id="9090" name="AutoShape 2">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485775" y="1795119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161925"/>
    <xdr:sp macro="" textlink="">
      <xdr:nvSpPr>
        <xdr:cNvPr id="9091" name="AutoShape 2">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485775" y="1795119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092" name="AutoShape 2">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093" name="AutoShape 2">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094" name="AutoShape 2">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095" name="AutoShape 2">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096" name="AutoShape 2">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097" name="AutoShape 2">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098" name="AutoShape 2">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099" name="AutoShape 2">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00" name="AutoShape 2">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01" name="AutoShape 2">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02" name="AutoShape 2">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03" name="AutoShape 2">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04" name="AutoShape 2">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105" name="AutoShape 2">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106" name="AutoShape 2">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07" name="AutoShape 2">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08" name="AutoShape 2">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09" name="AutoShape 2">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447675</xdr:colOff>
      <xdr:row>167</xdr:row>
      <xdr:rowOff>0</xdr:rowOff>
    </xdr:from>
    <xdr:ext cx="388620" cy="325753"/>
    <xdr:sp macro="" textlink="">
      <xdr:nvSpPr>
        <xdr:cNvPr id="9110" name="AutoShape 2">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4476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111" name="AutoShape 1">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112" name="AutoShape 2">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113" name="AutoShape 3">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76200"/>
    <xdr:sp macro="" textlink="">
      <xdr:nvSpPr>
        <xdr:cNvPr id="9114" name="AutoShape 4">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693420" y="179511960"/>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15" name="AutoShape 2">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16" name="AutoShape 2">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117" name="AutoShape 2">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118" name="AutoShape 2">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19" name="AutoShape 2">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161925"/>
    <xdr:sp macro="" textlink="">
      <xdr:nvSpPr>
        <xdr:cNvPr id="9120" name="AutoShape 2">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485775" y="1795119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161925"/>
    <xdr:sp macro="" textlink="">
      <xdr:nvSpPr>
        <xdr:cNvPr id="9121" name="AutoShape 2">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485775" y="1795119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22" name="AutoShape 2">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23" name="AutoShape 2">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24" name="AutoShape 2">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125" name="AutoShape 1">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126" name="AutoShape 2">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85725"/>
    <xdr:sp macro="" textlink="">
      <xdr:nvSpPr>
        <xdr:cNvPr id="9127" name="AutoShape 3">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693420" y="17951196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0</xdr:colOff>
      <xdr:row>167</xdr:row>
      <xdr:rowOff>0</xdr:rowOff>
    </xdr:from>
    <xdr:ext cx="485775" cy="76200"/>
    <xdr:sp macro="" textlink="">
      <xdr:nvSpPr>
        <xdr:cNvPr id="9128" name="AutoShape 4">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693420" y="179511960"/>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29" name="AutoShape 2">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30" name="AutoShape 2">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131" name="AutoShape 2">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132" name="AutoShape 2">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33" name="AutoShape 2">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161925"/>
    <xdr:sp macro="" textlink="">
      <xdr:nvSpPr>
        <xdr:cNvPr id="9134" name="AutoShape 2">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485775" y="1795119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161925"/>
    <xdr:sp macro="" textlink="">
      <xdr:nvSpPr>
        <xdr:cNvPr id="9135" name="AutoShape 2">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485775" y="179511960"/>
          <a:ext cx="38862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36" name="AutoShape 2">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37" name="AutoShape 2">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38" name="AutoShape 2">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39" name="AutoShape 2">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40" name="AutoShape 2">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141" name="AutoShape 2">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142" name="AutoShape 2">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43" name="AutoShape 2">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44" name="AutoShape 2">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45" name="AutoShape 2">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46" name="AutoShape 2">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47" name="AutoShape 2">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48" name="AutoShape 2">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149" name="AutoShape 2">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06703"/>
    <xdr:sp macro="" textlink="">
      <xdr:nvSpPr>
        <xdr:cNvPr id="9150" name="AutoShape 2">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485775" y="179511960"/>
          <a:ext cx="388620" cy="3067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25753"/>
    <xdr:sp macro="" textlink="">
      <xdr:nvSpPr>
        <xdr:cNvPr id="9151" name="AutoShape 2">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4857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52" name="AutoShape 2">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167</xdr:row>
      <xdr:rowOff>0</xdr:rowOff>
    </xdr:from>
    <xdr:ext cx="388620" cy="316228"/>
    <xdr:sp macro="" textlink="">
      <xdr:nvSpPr>
        <xdr:cNvPr id="9153" name="AutoShape 2">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485775" y="179511960"/>
          <a:ext cx="388620" cy="3162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447675</xdr:colOff>
      <xdr:row>167</xdr:row>
      <xdr:rowOff>0</xdr:rowOff>
    </xdr:from>
    <xdr:ext cx="388620" cy="325753"/>
    <xdr:sp macro="" textlink="">
      <xdr:nvSpPr>
        <xdr:cNvPr id="9154" name="AutoShape 2">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447675" y="179511960"/>
          <a:ext cx="388620" cy="3257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55" name="AutoShape 2">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56" name="AutoShape 2">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57" name="AutoShape 2">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58" name="AutoShape 2">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59" name="AutoShape 2">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60" name="AutoShape 2">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61" name="AutoShape 2">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62" name="AutoShape 2">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63" name="AutoShape 2">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64" name="AutoShape 2">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65" name="AutoShape 2">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66" name="AutoShape 2">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67" name="AutoShape 2">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68" name="AutoShape 2">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69" name="AutoShape 2">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70" name="AutoShape 2">
          <a:extLst>
            <a:ext uri="{FF2B5EF4-FFF2-40B4-BE49-F238E27FC236}">
              <a16:creationId xmlns:a16="http://schemas.microsoft.com/office/drawing/2014/main" id="{00000000-0008-0000-0000-0000A0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71" name="AutoShape 2">
          <a:extLst>
            <a:ext uri="{FF2B5EF4-FFF2-40B4-BE49-F238E27FC236}">
              <a16:creationId xmlns:a16="http://schemas.microsoft.com/office/drawing/2014/main" id="{00000000-0008-0000-0000-0000A1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72" name="AutoShape 2">
          <a:extLst>
            <a:ext uri="{FF2B5EF4-FFF2-40B4-BE49-F238E27FC236}">
              <a16:creationId xmlns:a16="http://schemas.microsoft.com/office/drawing/2014/main" id="{00000000-0008-0000-0000-0000A2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73" name="AutoShape 2">
          <a:extLst>
            <a:ext uri="{FF2B5EF4-FFF2-40B4-BE49-F238E27FC236}">
              <a16:creationId xmlns:a16="http://schemas.microsoft.com/office/drawing/2014/main" id="{00000000-0008-0000-0000-0000A3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74" name="AutoShape 2">
          <a:extLst>
            <a:ext uri="{FF2B5EF4-FFF2-40B4-BE49-F238E27FC236}">
              <a16:creationId xmlns:a16="http://schemas.microsoft.com/office/drawing/2014/main" id="{00000000-0008-0000-0000-0000A4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75" name="AutoShape 2">
          <a:extLst>
            <a:ext uri="{FF2B5EF4-FFF2-40B4-BE49-F238E27FC236}">
              <a16:creationId xmlns:a16="http://schemas.microsoft.com/office/drawing/2014/main" id="{00000000-0008-0000-0000-0000A5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76" name="AutoShape 2">
          <a:extLst>
            <a:ext uri="{FF2B5EF4-FFF2-40B4-BE49-F238E27FC236}">
              <a16:creationId xmlns:a16="http://schemas.microsoft.com/office/drawing/2014/main" id="{00000000-0008-0000-0000-0000A6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77" name="AutoShape 2">
          <a:extLst>
            <a:ext uri="{FF2B5EF4-FFF2-40B4-BE49-F238E27FC236}">
              <a16:creationId xmlns:a16="http://schemas.microsoft.com/office/drawing/2014/main" id="{00000000-0008-0000-0000-0000A7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78" name="AutoShape 2">
          <a:extLst>
            <a:ext uri="{FF2B5EF4-FFF2-40B4-BE49-F238E27FC236}">
              <a16:creationId xmlns:a16="http://schemas.microsoft.com/office/drawing/2014/main" id="{00000000-0008-0000-0000-0000A8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79" name="AutoShape 2">
          <a:extLst>
            <a:ext uri="{FF2B5EF4-FFF2-40B4-BE49-F238E27FC236}">
              <a16:creationId xmlns:a16="http://schemas.microsoft.com/office/drawing/2014/main" id="{00000000-0008-0000-0000-0000A9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80" name="AutoShape 2">
          <a:extLst>
            <a:ext uri="{FF2B5EF4-FFF2-40B4-BE49-F238E27FC236}">
              <a16:creationId xmlns:a16="http://schemas.microsoft.com/office/drawing/2014/main" id="{00000000-0008-0000-0000-0000AA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81" name="AutoShape 2">
          <a:extLst>
            <a:ext uri="{FF2B5EF4-FFF2-40B4-BE49-F238E27FC236}">
              <a16:creationId xmlns:a16="http://schemas.microsoft.com/office/drawing/2014/main" id="{00000000-0008-0000-0000-0000AB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82" name="AutoShape 2">
          <a:extLst>
            <a:ext uri="{FF2B5EF4-FFF2-40B4-BE49-F238E27FC236}">
              <a16:creationId xmlns:a16="http://schemas.microsoft.com/office/drawing/2014/main" id="{00000000-0008-0000-0000-0000AC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83" name="AutoShape 2">
          <a:extLst>
            <a:ext uri="{FF2B5EF4-FFF2-40B4-BE49-F238E27FC236}">
              <a16:creationId xmlns:a16="http://schemas.microsoft.com/office/drawing/2014/main" id="{00000000-0008-0000-0000-0000AD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84" name="AutoShape 2">
          <a:extLst>
            <a:ext uri="{FF2B5EF4-FFF2-40B4-BE49-F238E27FC236}">
              <a16:creationId xmlns:a16="http://schemas.microsoft.com/office/drawing/2014/main" id="{00000000-0008-0000-0000-0000AE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85" name="AutoShape 2">
          <a:extLst>
            <a:ext uri="{FF2B5EF4-FFF2-40B4-BE49-F238E27FC236}">
              <a16:creationId xmlns:a16="http://schemas.microsoft.com/office/drawing/2014/main" id="{00000000-0008-0000-0000-0000AF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86" name="AutoShape 2">
          <a:extLst>
            <a:ext uri="{FF2B5EF4-FFF2-40B4-BE49-F238E27FC236}">
              <a16:creationId xmlns:a16="http://schemas.microsoft.com/office/drawing/2014/main" id="{00000000-0008-0000-0000-0000B0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87" name="AutoShape 2">
          <a:extLst>
            <a:ext uri="{FF2B5EF4-FFF2-40B4-BE49-F238E27FC236}">
              <a16:creationId xmlns:a16="http://schemas.microsoft.com/office/drawing/2014/main" id="{00000000-0008-0000-0000-0000B1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88" name="AutoShape 2">
          <a:extLst>
            <a:ext uri="{FF2B5EF4-FFF2-40B4-BE49-F238E27FC236}">
              <a16:creationId xmlns:a16="http://schemas.microsoft.com/office/drawing/2014/main" id="{00000000-0008-0000-0000-0000B2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89" name="AutoShape 2">
          <a:extLst>
            <a:ext uri="{FF2B5EF4-FFF2-40B4-BE49-F238E27FC236}">
              <a16:creationId xmlns:a16="http://schemas.microsoft.com/office/drawing/2014/main" id="{00000000-0008-0000-0000-0000B3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90" name="AutoShape 2">
          <a:extLst>
            <a:ext uri="{FF2B5EF4-FFF2-40B4-BE49-F238E27FC236}">
              <a16:creationId xmlns:a16="http://schemas.microsoft.com/office/drawing/2014/main" id="{00000000-0008-0000-0000-0000B4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91" name="AutoShape 2">
          <a:extLst>
            <a:ext uri="{FF2B5EF4-FFF2-40B4-BE49-F238E27FC236}">
              <a16:creationId xmlns:a16="http://schemas.microsoft.com/office/drawing/2014/main" id="{00000000-0008-0000-0000-0000B5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92" name="AutoShape 2">
          <a:extLst>
            <a:ext uri="{FF2B5EF4-FFF2-40B4-BE49-F238E27FC236}">
              <a16:creationId xmlns:a16="http://schemas.microsoft.com/office/drawing/2014/main" id="{00000000-0008-0000-0000-0000B6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93" name="AutoShape 2">
          <a:extLst>
            <a:ext uri="{FF2B5EF4-FFF2-40B4-BE49-F238E27FC236}">
              <a16:creationId xmlns:a16="http://schemas.microsoft.com/office/drawing/2014/main" id="{00000000-0008-0000-0000-0000B7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94" name="AutoShape 2">
          <a:extLst>
            <a:ext uri="{FF2B5EF4-FFF2-40B4-BE49-F238E27FC236}">
              <a16:creationId xmlns:a16="http://schemas.microsoft.com/office/drawing/2014/main" id="{00000000-0008-0000-0000-0000B8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95" name="AutoShape 2">
          <a:extLst>
            <a:ext uri="{FF2B5EF4-FFF2-40B4-BE49-F238E27FC236}">
              <a16:creationId xmlns:a16="http://schemas.microsoft.com/office/drawing/2014/main" id="{00000000-0008-0000-0000-0000B9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196" name="AutoShape 2">
          <a:extLst>
            <a:ext uri="{FF2B5EF4-FFF2-40B4-BE49-F238E27FC236}">
              <a16:creationId xmlns:a16="http://schemas.microsoft.com/office/drawing/2014/main" id="{00000000-0008-0000-0000-0000BA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97" name="AutoShape 2">
          <a:extLst>
            <a:ext uri="{FF2B5EF4-FFF2-40B4-BE49-F238E27FC236}">
              <a16:creationId xmlns:a16="http://schemas.microsoft.com/office/drawing/2014/main" id="{00000000-0008-0000-0000-0000BB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198" name="AutoShape 2">
          <a:extLst>
            <a:ext uri="{FF2B5EF4-FFF2-40B4-BE49-F238E27FC236}">
              <a16:creationId xmlns:a16="http://schemas.microsoft.com/office/drawing/2014/main" id="{00000000-0008-0000-0000-0000BC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199" name="AutoShape 2">
          <a:extLst>
            <a:ext uri="{FF2B5EF4-FFF2-40B4-BE49-F238E27FC236}">
              <a16:creationId xmlns:a16="http://schemas.microsoft.com/office/drawing/2014/main" id="{00000000-0008-0000-0000-0000BD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200" name="AutoShape 2">
          <a:extLst>
            <a:ext uri="{FF2B5EF4-FFF2-40B4-BE49-F238E27FC236}">
              <a16:creationId xmlns:a16="http://schemas.microsoft.com/office/drawing/2014/main" id="{00000000-0008-0000-0000-0000BE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201" name="AutoShape 2">
          <a:extLst>
            <a:ext uri="{FF2B5EF4-FFF2-40B4-BE49-F238E27FC236}">
              <a16:creationId xmlns:a16="http://schemas.microsoft.com/office/drawing/2014/main" id="{00000000-0008-0000-0000-0000BF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202" name="AutoShape 2">
          <a:extLst>
            <a:ext uri="{FF2B5EF4-FFF2-40B4-BE49-F238E27FC236}">
              <a16:creationId xmlns:a16="http://schemas.microsoft.com/office/drawing/2014/main" id="{00000000-0008-0000-0000-0000C0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203" name="AutoShape 2">
          <a:extLst>
            <a:ext uri="{FF2B5EF4-FFF2-40B4-BE49-F238E27FC236}">
              <a16:creationId xmlns:a16="http://schemas.microsoft.com/office/drawing/2014/main" id="{00000000-0008-0000-0000-0000C1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204" name="AutoShape 2">
          <a:extLst>
            <a:ext uri="{FF2B5EF4-FFF2-40B4-BE49-F238E27FC236}">
              <a16:creationId xmlns:a16="http://schemas.microsoft.com/office/drawing/2014/main" id="{00000000-0008-0000-0000-0000C2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205" name="AutoShape 2">
          <a:extLst>
            <a:ext uri="{FF2B5EF4-FFF2-40B4-BE49-F238E27FC236}">
              <a16:creationId xmlns:a16="http://schemas.microsoft.com/office/drawing/2014/main" id="{00000000-0008-0000-0000-0000C3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206" name="AutoShape 2">
          <a:extLst>
            <a:ext uri="{FF2B5EF4-FFF2-40B4-BE49-F238E27FC236}">
              <a16:creationId xmlns:a16="http://schemas.microsoft.com/office/drawing/2014/main" id="{00000000-0008-0000-0000-0000C4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207" name="AutoShape 2">
          <a:extLst>
            <a:ext uri="{FF2B5EF4-FFF2-40B4-BE49-F238E27FC236}">
              <a16:creationId xmlns:a16="http://schemas.microsoft.com/office/drawing/2014/main" id="{00000000-0008-0000-0000-0000C5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208" name="AutoShape 2">
          <a:extLst>
            <a:ext uri="{FF2B5EF4-FFF2-40B4-BE49-F238E27FC236}">
              <a16:creationId xmlns:a16="http://schemas.microsoft.com/office/drawing/2014/main" id="{00000000-0008-0000-0000-0000C6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209" name="AutoShape 2">
          <a:extLst>
            <a:ext uri="{FF2B5EF4-FFF2-40B4-BE49-F238E27FC236}">
              <a16:creationId xmlns:a16="http://schemas.microsoft.com/office/drawing/2014/main" id="{00000000-0008-0000-0000-0000C7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210" name="AutoShape 2">
          <a:extLst>
            <a:ext uri="{FF2B5EF4-FFF2-40B4-BE49-F238E27FC236}">
              <a16:creationId xmlns:a16="http://schemas.microsoft.com/office/drawing/2014/main" id="{00000000-0008-0000-0000-0000C8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211" name="AutoShape 2">
          <a:extLst>
            <a:ext uri="{FF2B5EF4-FFF2-40B4-BE49-F238E27FC236}">
              <a16:creationId xmlns:a16="http://schemas.microsoft.com/office/drawing/2014/main" id="{00000000-0008-0000-0000-0000C9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212" name="AutoShape 2">
          <a:extLst>
            <a:ext uri="{FF2B5EF4-FFF2-40B4-BE49-F238E27FC236}">
              <a16:creationId xmlns:a16="http://schemas.microsoft.com/office/drawing/2014/main" id="{00000000-0008-0000-0000-0000CA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213" name="AutoShape 2">
          <a:extLst>
            <a:ext uri="{FF2B5EF4-FFF2-40B4-BE49-F238E27FC236}">
              <a16:creationId xmlns:a16="http://schemas.microsoft.com/office/drawing/2014/main" id="{00000000-0008-0000-0000-0000CB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82342"/>
    <xdr:sp macro="" textlink="">
      <xdr:nvSpPr>
        <xdr:cNvPr id="9214" name="AutoShape 2">
          <a:extLst>
            <a:ext uri="{FF2B5EF4-FFF2-40B4-BE49-F238E27FC236}">
              <a16:creationId xmlns:a16="http://schemas.microsoft.com/office/drawing/2014/main" id="{00000000-0008-0000-0000-0000CC020000}"/>
            </a:ext>
          </a:extLst>
        </xdr:cNvPr>
        <xdr:cNvSpPr>
          <a:spLocks noChangeAspect="1" noChangeArrowheads="1"/>
        </xdr:cNvSpPr>
      </xdr:nvSpPr>
      <xdr:spPr bwMode="auto">
        <a:xfrm>
          <a:off x="381000" y="179511960"/>
          <a:ext cx="560070" cy="582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215" name="AutoShape 2">
          <a:extLst>
            <a:ext uri="{FF2B5EF4-FFF2-40B4-BE49-F238E27FC236}">
              <a16:creationId xmlns:a16="http://schemas.microsoft.com/office/drawing/2014/main" id="{00000000-0008-0000-0000-0000CD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216" name="AutoShape 2">
          <a:extLst>
            <a:ext uri="{FF2B5EF4-FFF2-40B4-BE49-F238E27FC236}">
              <a16:creationId xmlns:a16="http://schemas.microsoft.com/office/drawing/2014/main" id="{00000000-0008-0000-0000-0000CE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591867"/>
    <xdr:sp macro="" textlink="">
      <xdr:nvSpPr>
        <xdr:cNvPr id="9217" name="AutoShape 2">
          <a:extLst>
            <a:ext uri="{FF2B5EF4-FFF2-40B4-BE49-F238E27FC236}">
              <a16:creationId xmlns:a16="http://schemas.microsoft.com/office/drawing/2014/main" id="{00000000-0008-0000-0000-0000CF020000}"/>
            </a:ext>
          </a:extLst>
        </xdr:cNvPr>
        <xdr:cNvSpPr>
          <a:spLocks noChangeAspect="1" noChangeArrowheads="1"/>
        </xdr:cNvSpPr>
      </xdr:nvSpPr>
      <xdr:spPr bwMode="auto">
        <a:xfrm>
          <a:off x="381000" y="179511960"/>
          <a:ext cx="560070" cy="591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167</xdr:row>
      <xdr:rowOff>0</xdr:rowOff>
    </xdr:from>
    <xdr:ext cx="560070" cy="610917"/>
    <xdr:sp macro="" textlink="">
      <xdr:nvSpPr>
        <xdr:cNvPr id="9218" name="AutoShape 2">
          <a:extLst>
            <a:ext uri="{FF2B5EF4-FFF2-40B4-BE49-F238E27FC236}">
              <a16:creationId xmlns:a16="http://schemas.microsoft.com/office/drawing/2014/main" id="{00000000-0008-0000-0000-0000D0020000}"/>
            </a:ext>
          </a:extLst>
        </xdr:cNvPr>
        <xdr:cNvSpPr>
          <a:spLocks noChangeAspect="1" noChangeArrowheads="1"/>
        </xdr:cNvSpPr>
      </xdr:nvSpPr>
      <xdr:spPr bwMode="auto">
        <a:xfrm>
          <a:off x="381000" y="179511960"/>
          <a:ext cx="560070" cy="6109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txBody>
        <a:bodyPr/>
        <a:lstStyle/>
        <a:p>
          <a:endParaRPr lang="pt-BR"/>
        </a:p>
      </xdr:txBody>
    </xdr:sp>
    <xdr:clientData/>
  </xdr:oneCellAnchor>
  <xdr:oneCellAnchor>
    <xdr:from>
      <xdr:col>0</xdr:col>
      <xdr:colOff>504825</xdr:colOff>
      <xdr:row>227</xdr:row>
      <xdr:rowOff>0</xdr:rowOff>
    </xdr:from>
    <xdr:ext cx="455295" cy="297179"/>
    <xdr:sp macro="" textlink="">
      <xdr:nvSpPr>
        <xdr:cNvPr id="9219" name="AutoShape 2">
          <a:extLst>
            <a:ext uri="{FF2B5EF4-FFF2-40B4-BE49-F238E27FC236}">
              <a16:creationId xmlns:a16="http://schemas.microsoft.com/office/drawing/2014/main" id="{00000000-0008-0000-0000-0000D1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20" name="AutoShape 2">
          <a:extLst>
            <a:ext uri="{FF2B5EF4-FFF2-40B4-BE49-F238E27FC236}">
              <a16:creationId xmlns:a16="http://schemas.microsoft.com/office/drawing/2014/main" id="{00000000-0008-0000-0000-0000D202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221" name="AutoShape 2">
          <a:extLst>
            <a:ext uri="{FF2B5EF4-FFF2-40B4-BE49-F238E27FC236}">
              <a16:creationId xmlns:a16="http://schemas.microsoft.com/office/drawing/2014/main" id="{00000000-0008-0000-0000-0000D302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222" name="AutoShape 2">
          <a:extLst>
            <a:ext uri="{FF2B5EF4-FFF2-40B4-BE49-F238E27FC236}">
              <a16:creationId xmlns:a16="http://schemas.microsoft.com/office/drawing/2014/main" id="{00000000-0008-0000-0000-0000D402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23" name="AutoShape 2">
          <a:extLst>
            <a:ext uri="{FF2B5EF4-FFF2-40B4-BE49-F238E27FC236}">
              <a16:creationId xmlns:a16="http://schemas.microsoft.com/office/drawing/2014/main" id="{00000000-0008-0000-0000-0000D5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24" name="AutoShape 2">
          <a:extLst>
            <a:ext uri="{FF2B5EF4-FFF2-40B4-BE49-F238E27FC236}">
              <a16:creationId xmlns:a16="http://schemas.microsoft.com/office/drawing/2014/main" id="{00000000-0008-0000-0000-0000D602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25" name="AutoShape 2">
          <a:extLst>
            <a:ext uri="{FF2B5EF4-FFF2-40B4-BE49-F238E27FC236}">
              <a16:creationId xmlns:a16="http://schemas.microsoft.com/office/drawing/2014/main" id="{00000000-0008-0000-0000-0000D702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26" name="AutoShape 2">
          <a:extLst>
            <a:ext uri="{FF2B5EF4-FFF2-40B4-BE49-F238E27FC236}">
              <a16:creationId xmlns:a16="http://schemas.microsoft.com/office/drawing/2014/main" id="{00000000-0008-0000-0000-0000D8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27" name="AutoShape 2">
          <a:extLst>
            <a:ext uri="{FF2B5EF4-FFF2-40B4-BE49-F238E27FC236}">
              <a16:creationId xmlns:a16="http://schemas.microsoft.com/office/drawing/2014/main" id="{00000000-0008-0000-0000-0000D9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28" name="AutoShape 2">
          <a:extLst>
            <a:ext uri="{FF2B5EF4-FFF2-40B4-BE49-F238E27FC236}">
              <a16:creationId xmlns:a16="http://schemas.microsoft.com/office/drawing/2014/main" id="{00000000-0008-0000-0000-0000DA02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229" name="AutoShape 2">
          <a:extLst>
            <a:ext uri="{FF2B5EF4-FFF2-40B4-BE49-F238E27FC236}">
              <a16:creationId xmlns:a16="http://schemas.microsoft.com/office/drawing/2014/main" id="{00000000-0008-0000-0000-0000DB02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230" name="AutoShape 2">
          <a:extLst>
            <a:ext uri="{FF2B5EF4-FFF2-40B4-BE49-F238E27FC236}">
              <a16:creationId xmlns:a16="http://schemas.microsoft.com/office/drawing/2014/main" id="{00000000-0008-0000-0000-0000DC02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31" name="AutoShape 2">
          <a:extLst>
            <a:ext uri="{FF2B5EF4-FFF2-40B4-BE49-F238E27FC236}">
              <a16:creationId xmlns:a16="http://schemas.microsoft.com/office/drawing/2014/main" id="{00000000-0008-0000-0000-0000DD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32" name="AutoShape 2">
          <a:extLst>
            <a:ext uri="{FF2B5EF4-FFF2-40B4-BE49-F238E27FC236}">
              <a16:creationId xmlns:a16="http://schemas.microsoft.com/office/drawing/2014/main" id="{00000000-0008-0000-0000-0000DE02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33" name="AutoShape 2">
          <a:extLst>
            <a:ext uri="{FF2B5EF4-FFF2-40B4-BE49-F238E27FC236}">
              <a16:creationId xmlns:a16="http://schemas.microsoft.com/office/drawing/2014/main" id="{00000000-0008-0000-0000-0000DF02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34" name="AutoShape 2">
          <a:extLst>
            <a:ext uri="{FF2B5EF4-FFF2-40B4-BE49-F238E27FC236}">
              <a16:creationId xmlns:a16="http://schemas.microsoft.com/office/drawing/2014/main" id="{00000000-0008-0000-0000-0000E0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35" name="AutoShape 2">
          <a:extLst>
            <a:ext uri="{FF2B5EF4-FFF2-40B4-BE49-F238E27FC236}">
              <a16:creationId xmlns:a16="http://schemas.microsoft.com/office/drawing/2014/main" id="{00000000-0008-0000-0000-0000E1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36" name="AutoShape 2">
          <a:extLst>
            <a:ext uri="{FF2B5EF4-FFF2-40B4-BE49-F238E27FC236}">
              <a16:creationId xmlns:a16="http://schemas.microsoft.com/office/drawing/2014/main" id="{00000000-0008-0000-0000-0000E2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37" name="AutoShape 2">
          <a:extLst>
            <a:ext uri="{FF2B5EF4-FFF2-40B4-BE49-F238E27FC236}">
              <a16:creationId xmlns:a16="http://schemas.microsoft.com/office/drawing/2014/main" id="{00000000-0008-0000-0000-0000E3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38" name="AutoShape 2">
          <a:extLst>
            <a:ext uri="{FF2B5EF4-FFF2-40B4-BE49-F238E27FC236}">
              <a16:creationId xmlns:a16="http://schemas.microsoft.com/office/drawing/2014/main" id="{00000000-0008-0000-0000-0000E4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39" name="AutoShape 2">
          <a:extLst>
            <a:ext uri="{FF2B5EF4-FFF2-40B4-BE49-F238E27FC236}">
              <a16:creationId xmlns:a16="http://schemas.microsoft.com/office/drawing/2014/main" id="{00000000-0008-0000-0000-0000E5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40" name="AutoShape 2">
          <a:extLst>
            <a:ext uri="{FF2B5EF4-FFF2-40B4-BE49-F238E27FC236}">
              <a16:creationId xmlns:a16="http://schemas.microsoft.com/office/drawing/2014/main" id="{00000000-0008-0000-0000-0000E6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41" name="AutoShape 2">
          <a:extLst>
            <a:ext uri="{FF2B5EF4-FFF2-40B4-BE49-F238E27FC236}">
              <a16:creationId xmlns:a16="http://schemas.microsoft.com/office/drawing/2014/main" id="{00000000-0008-0000-0000-0000E7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42" name="AutoShape 2">
          <a:extLst>
            <a:ext uri="{FF2B5EF4-FFF2-40B4-BE49-F238E27FC236}">
              <a16:creationId xmlns:a16="http://schemas.microsoft.com/office/drawing/2014/main" id="{00000000-0008-0000-0000-0000E8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43" name="AutoShape 2">
          <a:extLst>
            <a:ext uri="{FF2B5EF4-FFF2-40B4-BE49-F238E27FC236}">
              <a16:creationId xmlns:a16="http://schemas.microsoft.com/office/drawing/2014/main" id="{00000000-0008-0000-0000-0000E9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44" name="AutoShape 2">
          <a:extLst>
            <a:ext uri="{FF2B5EF4-FFF2-40B4-BE49-F238E27FC236}">
              <a16:creationId xmlns:a16="http://schemas.microsoft.com/office/drawing/2014/main" id="{00000000-0008-0000-0000-0000EA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45" name="AutoShape 2">
          <a:extLst>
            <a:ext uri="{FF2B5EF4-FFF2-40B4-BE49-F238E27FC236}">
              <a16:creationId xmlns:a16="http://schemas.microsoft.com/office/drawing/2014/main" id="{00000000-0008-0000-0000-0000EB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46" name="AutoShape 2">
          <a:extLst>
            <a:ext uri="{FF2B5EF4-FFF2-40B4-BE49-F238E27FC236}">
              <a16:creationId xmlns:a16="http://schemas.microsoft.com/office/drawing/2014/main" id="{00000000-0008-0000-0000-0000EC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47" name="AutoShape 2">
          <a:extLst>
            <a:ext uri="{FF2B5EF4-FFF2-40B4-BE49-F238E27FC236}">
              <a16:creationId xmlns:a16="http://schemas.microsoft.com/office/drawing/2014/main" id="{00000000-0008-0000-0000-0000ED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48" name="AutoShape 2">
          <a:extLst>
            <a:ext uri="{FF2B5EF4-FFF2-40B4-BE49-F238E27FC236}">
              <a16:creationId xmlns:a16="http://schemas.microsoft.com/office/drawing/2014/main" id="{00000000-0008-0000-0000-0000EE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49" name="AutoShape 2">
          <a:extLst>
            <a:ext uri="{FF2B5EF4-FFF2-40B4-BE49-F238E27FC236}">
              <a16:creationId xmlns:a16="http://schemas.microsoft.com/office/drawing/2014/main" id="{00000000-0008-0000-0000-0000EF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50" name="AutoShape 2">
          <a:extLst>
            <a:ext uri="{FF2B5EF4-FFF2-40B4-BE49-F238E27FC236}">
              <a16:creationId xmlns:a16="http://schemas.microsoft.com/office/drawing/2014/main" id="{00000000-0008-0000-0000-0000F0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51" name="AutoShape 2">
          <a:extLst>
            <a:ext uri="{FF2B5EF4-FFF2-40B4-BE49-F238E27FC236}">
              <a16:creationId xmlns:a16="http://schemas.microsoft.com/office/drawing/2014/main" id="{00000000-0008-0000-0000-0000F1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52" name="AutoShape 2">
          <a:extLst>
            <a:ext uri="{FF2B5EF4-FFF2-40B4-BE49-F238E27FC236}">
              <a16:creationId xmlns:a16="http://schemas.microsoft.com/office/drawing/2014/main" id="{00000000-0008-0000-0000-0000F2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53" name="AutoShape 2">
          <a:extLst>
            <a:ext uri="{FF2B5EF4-FFF2-40B4-BE49-F238E27FC236}">
              <a16:creationId xmlns:a16="http://schemas.microsoft.com/office/drawing/2014/main" id="{00000000-0008-0000-0000-0000F3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54" name="AutoShape 2">
          <a:extLst>
            <a:ext uri="{FF2B5EF4-FFF2-40B4-BE49-F238E27FC236}">
              <a16:creationId xmlns:a16="http://schemas.microsoft.com/office/drawing/2014/main" id="{00000000-0008-0000-0000-0000F4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55" name="AutoShape 2">
          <a:extLst>
            <a:ext uri="{FF2B5EF4-FFF2-40B4-BE49-F238E27FC236}">
              <a16:creationId xmlns:a16="http://schemas.microsoft.com/office/drawing/2014/main" id="{00000000-0008-0000-0000-0000F5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56" name="AutoShape 2">
          <a:extLst>
            <a:ext uri="{FF2B5EF4-FFF2-40B4-BE49-F238E27FC236}">
              <a16:creationId xmlns:a16="http://schemas.microsoft.com/office/drawing/2014/main" id="{00000000-0008-0000-0000-0000F6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57" name="AutoShape 2">
          <a:extLst>
            <a:ext uri="{FF2B5EF4-FFF2-40B4-BE49-F238E27FC236}">
              <a16:creationId xmlns:a16="http://schemas.microsoft.com/office/drawing/2014/main" id="{00000000-0008-0000-0000-0000F7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58" name="AutoShape 2">
          <a:extLst>
            <a:ext uri="{FF2B5EF4-FFF2-40B4-BE49-F238E27FC236}">
              <a16:creationId xmlns:a16="http://schemas.microsoft.com/office/drawing/2014/main" id="{00000000-0008-0000-0000-0000F8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59" name="AutoShape 2">
          <a:extLst>
            <a:ext uri="{FF2B5EF4-FFF2-40B4-BE49-F238E27FC236}">
              <a16:creationId xmlns:a16="http://schemas.microsoft.com/office/drawing/2014/main" id="{00000000-0008-0000-0000-0000F9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60" name="AutoShape 2">
          <a:extLst>
            <a:ext uri="{FF2B5EF4-FFF2-40B4-BE49-F238E27FC236}">
              <a16:creationId xmlns:a16="http://schemas.microsoft.com/office/drawing/2014/main" id="{00000000-0008-0000-0000-0000FA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61" name="AutoShape 2">
          <a:extLst>
            <a:ext uri="{FF2B5EF4-FFF2-40B4-BE49-F238E27FC236}">
              <a16:creationId xmlns:a16="http://schemas.microsoft.com/office/drawing/2014/main" id="{00000000-0008-0000-0000-0000FB02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62" name="AutoShape 2">
          <a:extLst>
            <a:ext uri="{FF2B5EF4-FFF2-40B4-BE49-F238E27FC236}">
              <a16:creationId xmlns:a16="http://schemas.microsoft.com/office/drawing/2014/main" id="{00000000-0008-0000-0000-0000FC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63" name="AutoShape 2">
          <a:extLst>
            <a:ext uri="{FF2B5EF4-FFF2-40B4-BE49-F238E27FC236}">
              <a16:creationId xmlns:a16="http://schemas.microsoft.com/office/drawing/2014/main" id="{00000000-0008-0000-0000-0000FD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64" name="AutoShape 2">
          <a:extLst>
            <a:ext uri="{FF2B5EF4-FFF2-40B4-BE49-F238E27FC236}">
              <a16:creationId xmlns:a16="http://schemas.microsoft.com/office/drawing/2014/main" id="{00000000-0008-0000-0000-0000FE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65" name="AutoShape 2">
          <a:extLst>
            <a:ext uri="{FF2B5EF4-FFF2-40B4-BE49-F238E27FC236}">
              <a16:creationId xmlns:a16="http://schemas.microsoft.com/office/drawing/2014/main" id="{00000000-0008-0000-0000-0000FF02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66" name="AutoShape 2">
          <a:extLst>
            <a:ext uri="{FF2B5EF4-FFF2-40B4-BE49-F238E27FC236}">
              <a16:creationId xmlns:a16="http://schemas.microsoft.com/office/drawing/2014/main" id="{00000000-0008-0000-0000-000000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67" name="AutoShape 2">
          <a:extLst>
            <a:ext uri="{FF2B5EF4-FFF2-40B4-BE49-F238E27FC236}">
              <a16:creationId xmlns:a16="http://schemas.microsoft.com/office/drawing/2014/main" id="{00000000-0008-0000-0000-000001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68" name="AutoShape 2">
          <a:extLst>
            <a:ext uri="{FF2B5EF4-FFF2-40B4-BE49-F238E27FC236}">
              <a16:creationId xmlns:a16="http://schemas.microsoft.com/office/drawing/2014/main" id="{00000000-0008-0000-0000-000002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69" name="AutoShape 2">
          <a:extLst>
            <a:ext uri="{FF2B5EF4-FFF2-40B4-BE49-F238E27FC236}">
              <a16:creationId xmlns:a16="http://schemas.microsoft.com/office/drawing/2014/main" id="{00000000-0008-0000-0000-000003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70" name="AutoShape 2">
          <a:extLst>
            <a:ext uri="{FF2B5EF4-FFF2-40B4-BE49-F238E27FC236}">
              <a16:creationId xmlns:a16="http://schemas.microsoft.com/office/drawing/2014/main" id="{00000000-0008-0000-0000-000004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71" name="AutoShape 2">
          <a:extLst>
            <a:ext uri="{FF2B5EF4-FFF2-40B4-BE49-F238E27FC236}">
              <a16:creationId xmlns:a16="http://schemas.microsoft.com/office/drawing/2014/main" id="{00000000-0008-0000-0000-000005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72" name="AutoShape 2">
          <a:extLst>
            <a:ext uri="{FF2B5EF4-FFF2-40B4-BE49-F238E27FC236}">
              <a16:creationId xmlns:a16="http://schemas.microsoft.com/office/drawing/2014/main" id="{00000000-0008-0000-0000-000006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73" name="AutoShape 2">
          <a:extLst>
            <a:ext uri="{FF2B5EF4-FFF2-40B4-BE49-F238E27FC236}">
              <a16:creationId xmlns:a16="http://schemas.microsoft.com/office/drawing/2014/main" id="{00000000-0008-0000-0000-000007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74" name="AutoShape 2">
          <a:extLst>
            <a:ext uri="{FF2B5EF4-FFF2-40B4-BE49-F238E27FC236}">
              <a16:creationId xmlns:a16="http://schemas.microsoft.com/office/drawing/2014/main" id="{00000000-0008-0000-0000-000008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75" name="AutoShape 2">
          <a:extLst>
            <a:ext uri="{FF2B5EF4-FFF2-40B4-BE49-F238E27FC236}">
              <a16:creationId xmlns:a16="http://schemas.microsoft.com/office/drawing/2014/main" id="{00000000-0008-0000-0000-000009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76" name="AutoShape 2">
          <a:extLst>
            <a:ext uri="{FF2B5EF4-FFF2-40B4-BE49-F238E27FC236}">
              <a16:creationId xmlns:a16="http://schemas.microsoft.com/office/drawing/2014/main" id="{00000000-0008-0000-0000-00000A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77" name="AutoShape 2">
          <a:extLst>
            <a:ext uri="{FF2B5EF4-FFF2-40B4-BE49-F238E27FC236}">
              <a16:creationId xmlns:a16="http://schemas.microsoft.com/office/drawing/2014/main" id="{00000000-0008-0000-0000-00000B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78" name="AutoShape 2">
          <a:extLst>
            <a:ext uri="{FF2B5EF4-FFF2-40B4-BE49-F238E27FC236}">
              <a16:creationId xmlns:a16="http://schemas.microsoft.com/office/drawing/2014/main" id="{00000000-0008-0000-0000-00000C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79" name="AutoShape 2">
          <a:extLst>
            <a:ext uri="{FF2B5EF4-FFF2-40B4-BE49-F238E27FC236}">
              <a16:creationId xmlns:a16="http://schemas.microsoft.com/office/drawing/2014/main" id="{00000000-0008-0000-0000-00000D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80" name="AutoShape 2">
          <a:extLst>
            <a:ext uri="{FF2B5EF4-FFF2-40B4-BE49-F238E27FC236}">
              <a16:creationId xmlns:a16="http://schemas.microsoft.com/office/drawing/2014/main" id="{00000000-0008-0000-0000-00000E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281" name="AutoShape 2">
          <a:extLst>
            <a:ext uri="{FF2B5EF4-FFF2-40B4-BE49-F238E27FC236}">
              <a16:creationId xmlns:a16="http://schemas.microsoft.com/office/drawing/2014/main" id="{00000000-0008-0000-0000-00000F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82" name="AutoShape 2">
          <a:extLst>
            <a:ext uri="{FF2B5EF4-FFF2-40B4-BE49-F238E27FC236}">
              <a16:creationId xmlns:a16="http://schemas.microsoft.com/office/drawing/2014/main" id="{00000000-0008-0000-0000-000010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83" name="AutoShape 2">
          <a:extLst>
            <a:ext uri="{FF2B5EF4-FFF2-40B4-BE49-F238E27FC236}">
              <a16:creationId xmlns:a16="http://schemas.microsoft.com/office/drawing/2014/main" id="{00000000-0008-0000-0000-000011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284" name="AutoShape 2">
          <a:extLst>
            <a:ext uri="{FF2B5EF4-FFF2-40B4-BE49-F238E27FC236}">
              <a16:creationId xmlns:a16="http://schemas.microsoft.com/office/drawing/2014/main" id="{00000000-0008-0000-0000-00001203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285" name="AutoShape 2">
          <a:extLst>
            <a:ext uri="{FF2B5EF4-FFF2-40B4-BE49-F238E27FC236}">
              <a16:creationId xmlns:a16="http://schemas.microsoft.com/office/drawing/2014/main" id="{00000000-0008-0000-0000-00001303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86" name="AutoShape 2">
          <a:extLst>
            <a:ext uri="{FF2B5EF4-FFF2-40B4-BE49-F238E27FC236}">
              <a16:creationId xmlns:a16="http://schemas.microsoft.com/office/drawing/2014/main" id="{00000000-0008-0000-0000-000014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87" name="AutoShape 2">
          <a:extLst>
            <a:ext uri="{FF2B5EF4-FFF2-40B4-BE49-F238E27FC236}">
              <a16:creationId xmlns:a16="http://schemas.microsoft.com/office/drawing/2014/main" id="{00000000-0008-0000-0000-000015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88" name="AutoShape 2">
          <a:extLst>
            <a:ext uri="{FF2B5EF4-FFF2-40B4-BE49-F238E27FC236}">
              <a16:creationId xmlns:a16="http://schemas.microsoft.com/office/drawing/2014/main" id="{00000000-0008-0000-0000-000016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89" name="AutoShape 2">
          <a:extLst>
            <a:ext uri="{FF2B5EF4-FFF2-40B4-BE49-F238E27FC236}">
              <a16:creationId xmlns:a16="http://schemas.microsoft.com/office/drawing/2014/main" id="{00000000-0008-0000-0000-000017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90" name="AutoShape 2">
          <a:extLst>
            <a:ext uri="{FF2B5EF4-FFF2-40B4-BE49-F238E27FC236}">
              <a16:creationId xmlns:a16="http://schemas.microsoft.com/office/drawing/2014/main" id="{00000000-0008-0000-0000-000018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91" name="AutoShape 2">
          <a:extLst>
            <a:ext uri="{FF2B5EF4-FFF2-40B4-BE49-F238E27FC236}">
              <a16:creationId xmlns:a16="http://schemas.microsoft.com/office/drawing/2014/main" id="{00000000-0008-0000-0000-000019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292" name="AutoShape 2">
          <a:extLst>
            <a:ext uri="{FF2B5EF4-FFF2-40B4-BE49-F238E27FC236}">
              <a16:creationId xmlns:a16="http://schemas.microsoft.com/office/drawing/2014/main" id="{00000000-0008-0000-0000-00001A03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293" name="AutoShape 2">
          <a:extLst>
            <a:ext uri="{FF2B5EF4-FFF2-40B4-BE49-F238E27FC236}">
              <a16:creationId xmlns:a16="http://schemas.microsoft.com/office/drawing/2014/main" id="{00000000-0008-0000-0000-00001B03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94" name="AutoShape 2">
          <a:extLst>
            <a:ext uri="{FF2B5EF4-FFF2-40B4-BE49-F238E27FC236}">
              <a16:creationId xmlns:a16="http://schemas.microsoft.com/office/drawing/2014/main" id="{00000000-0008-0000-0000-00001C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95" name="AutoShape 2">
          <a:extLst>
            <a:ext uri="{FF2B5EF4-FFF2-40B4-BE49-F238E27FC236}">
              <a16:creationId xmlns:a16="http://schemas.microsoft.com/office/drawing/2014/main" id="{00000000-0008-0000-0000-00001D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296" name="AutoShape 2">
          <a:extLst>
            <a:ext uri="{FF2B5EF4-FFF2-40B4-BE49-F238E27FC236}">
              <a16:creationId xmlns:a16="http://schemas.microsoft.com/office/drawing/2014/main" id="{00000000-0008-0000-0000-00001E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97" name="AutoShape 2">
          <a:extLst>
            <a:ext uri="{FF2B5EF4-FFF2-40B4-BE49-F238E27FC236}">
              <a16:creationId xmlns:a16="http://schemas.microsoft.com/office/drawing/2014/main" id="{00000000-0008-0000-0000-00001F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298" name="AutoShape 2">
          <a:extLst>
            <a:ext uri="{FF2B5EF4-FFF2-40B4-BE49-F238E27FC236}">
              <a16:creationId xmlns:a16="http://schemas.microsoft.com/office/drawing/2014/main" id="{00000000-0008-0000-0000-000020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299" name="AutoShape 2">
          <a:extLst>
            <a:ext uri="{FF2B5EF4-FFF2-40B4-BE49-F238E27FC236}">
              <a16:creationId xmlns:a16="http://schemas.microsoft.com/office/drawing/2014/main" id="{00000000-0008-0000-0000-000021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00" name="AutoShape 2">
          <a:extLst>
            <a:ext uri="{FF2B5EF4-FFF2-40B4-BE49-F238E27FC236}">
              <a16:creationId xmlns:a16="http://schemas.microsoft.com/office/drawing/2014/main" id="{00000000-0008-0000-0000-000022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01" name="AutoShape 2">
          <a:extLst>
            <a:ext uri="{FF2B5EF4-FFF2-40B4-BE49-F238E27FC236}">
              <a16:creationId xmlns:a16="http://schemas.microsoft.com/office/drawing/2014/main" id="{00000000-0008-0000-0000-000023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02" name="AutoShape 2">
          <a:extLst>
            <a:ext uri="{FF2B5EF4-FFF2-40B4-BE49-F238E27FC236}">
              <a16:creationId xmlns:a16="http://schemas.microsoft.com/office/drawing/2014/main" id="{00000000-0008-0000-0000-000024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03" name="AutoShape 2">
          <a:extLst>
            <a:ext uri="{FF2B5EF4-FFF2-40B4-BE49-F238E27FC236}">
              <a16:creationId xmlns:a16="http://schemas.microsoft.com/office/drawing/2014/main" id="{00000000-0008-0000-0000-000025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04" name="AutoShape 2">
          <a:extLst>
            <a:ext uri="{FF2B5EF4-FFF2-40B4-BE49-F238E27FC236}">
              <a16:creationId xmlns:a16="http://schemas.microsoft.com/office/drawing/2014/main" id="{00000000-0008-0000-0000-000026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05" name="AutoShape 2">
          <a:extLst>
            <a:ext uri="{FF2B5EF4-FFF2-40B4-BE49-F238E27FC236}">
              <a16:creationId xmlns:a16="http://schemas.microsoft.com/office/drawing/2014/main" id="{00000000-0008-0000-0000-000027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06" name="AutoShape 2">
          <a:extLst>
            <a:ext uri="{FF2B5EF4-FFF2-40B4-BE49-F238E27FC236}">
              <a16:creationId xmlns:a16="http://schemas.microsoft.com/office/drawing/2014/main" id="{00000000-0008-0000-0000-000028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07" name="AutoShape 2">
          <a:extLst>
            <a:ext uri="{FF2B5EF4-FFF2-40B4-BE49-F238E27FC236}">
              <a16:creationId xmlns:a16="http://schemas.microsoft.com/office/drawing/2014/main" id="{00000000-0008-0000-0000-000029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08" name="AutoShape 2">
          <a:extLst>
            <a:ext uri="{FF2B5EF4-FFF2-40B4-BE49-F238E27FC236}">
              <a16:creationId xmlns:a16="http://schemas.microsoft.com/office/drawing/2014/main" id="{00000000-0008-0000-0000-00002A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09" name="AutoShape 2">
          <a:extLst>
            <a:ext uri="{FF2B5EF4-FFF2-40B4-BE49-F238E27FC236}">
              <a16:creationId xmlns:a16="http://schemas.microsoft.com/office/drawing/2014/main" id="{00000000-0008-0000-0000-00002B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10" name="AutoShape 2">
          <a:extLst>
            <a:ext uri="{FF2B5EF4-FFF2-40B4-BE49-F238E27FC236}">
              <a16:creationId xmlns:a16="http://schemas.microsoft.com/office/drawing/2014/main" id="{00000000-0008-0000-0000-00002C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11" name="AutoShape 2">
          <a:extLst>
            <a:ext uri="{FF2B5EF4-FFF2-40B4-BE49-F238E27FC236}">
              <a16:creationId xmlns:a16="http://schemas.microsoft.com/office/drawing/2014/main" id="{00000000-0008-0000-0000-00002D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12" name="AutoShape 2">
          <a:extLst>
            <a:ext uri="{FF2B5EF4-FFF2-40B4-BE49-F238E27FC236}">
              <a16:creationId xmlns:a16="http://schemas.microsoft.com/office/drawing/2014/main" id="{00000000-0008-0000-0000-00002E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13" name="AutoShape 2">
          <a:extLst>
            <a:ext uri="{FF2B5EF4-FFF2-40B4-BE49-F238E27FC236}">
              <a16:creationId xmlns:a16="http://schemas.microsoft.com/office/drawing/2014/main" id="{00000000-0008-0000-0000-00002F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14" name="AutoShape 2">
          <a:extLst>
            <a:ext uri="{FF2B5EF4-FFF2-40B4-BE49-F238E27FC236}">
              <a16:creationId xmlns:a16="http://schemas.microsoft.com/office/drawing/2014/main" id="{00000000-0008-0000-0000-000030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15" name="AutoShape 2">
          <a:extLst>
            <a:ext uri="{FF2B5EF4-FFF2-40B4-BE49-F238E27FC236}">
              <a16:creationId xmlns:a16="http://schemas.microsoft.com/office/drawing/2014/main" id="{00000000-0008-0000-0000-000031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16" name="AutoShape 2">
          <a:extLst>
            <a:ext uri="{FF2B5EF4-FFF2-40B4-BE49-F238E27FC236}">
              <a16:creationId xmlns:a16="http://schemas.microsoft.com/office/drawing/2014/main" id="{00000000-0008-0000-0000-000032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17" name="AutoShape 2">
          <a:extLst>
            <a:ext uri="{FF2B5EF4-FFF2-40B4-BE49-F238E27FC236}">
              <a16:creationId xmlns:a16="http://schemas.microsoft.com/office/drawing/2014/main" id="{00000000-0008-0000-0000-000033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18" name="AutoShape 2">
          <a:extLst>
            <a:ext uri="{FF2B5EF4-FFF2-40B4-BE49-F238E27FC236}">
              <a16:creationId xmlns:a16="http://schemas.microsoft.com/office/drawing/2014/main" id="{00000000-0008-0000-0000-000034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19" name="AutoShape 2">
          <a:extLst>
            <a:ext uri="{FF2B5EF4-FFF2-40B4-BE49-F238E27FC236}">
              <a16:creationId xmlns:a16="http://schemas.microsoft.com/office/drawing/2014/main" id="{00000000-0008-0000-0000-000035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20" name="AutoShape 2">
          <a:extLst>
            <a:ext uri="{FF2B5EF4-FFF2-40B4-BE49-F238E27FC236}">
              <a16:creationId xmlns:a16="http://schemas.microsoft.com/office/drawing/2014/main" id="{00000000-0008-0000-0000-000036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21" name="AutoShape 2">
          <a:extLst>
            <a:ext uri="{FF2B5EF4-FFF2-40B4-BE49-F238E27FC236}">
              <a16:creationId xmlns:a16="http://schemas.microsoft.com/office/drawing/2014/main" id="{00000000-0008-0000-0000-000037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22" name="AutoShape 2">
          <a:extLst>
            <a:ext uri="{FF2B5EF4-FFF2-40B4-BE49-F238E27FC236}">
              <a16:creationId xmlns:a16="http://schemas.microsoft.com/office/drawing/2014/main" id="{00000000-0008-0000-0000-000038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23" name="AutoShape 2">
          <a:extLst>
            <a:ext uri="{FF2B5EF4-FFF2-40B4-BE49-F238E27FC236}">
              <a16:creationId xmlns:a16="http://schemas.microsoft.com/office/drawing/2014/main" id="{00000000-0008-0000-0000-000039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324" name="AutoShape 2">
          <a:extLst>
            <a:ext uri="{FF2B5EF4-FFF2-40B4-BE49-F238E27FC236}">
              <a16:creationId xmlns:a16="http://schemas.microsoft.com/office/drawing/2014/main" id="{00000000-0008-0000-0000-00003A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25" name="AutoShape 2">
          <a:extLst>
            <a:ext uri="{FF2B5EF4-FFF2-40B4-BE49-F238E27FC236}">
              <a16:creationId xmlns:a16="http://schemas.microsoft.com/office/drawing/2014/main" id="{00000000-0008-0000-0000-00003B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26" name="AutoShape 2">
          <a:extLst>
            <a:ext uri="{FF2B5EF4-FFF2-40B4-BE49-F238E27FC236}">
              <a16:creationId xmlns:a16="http://schemas.microsoft.com/office/drawing/2014/main" id="{00000000-0008-0000-0000-00003C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27" name="AutoShape 2">
          <a:extLst>
            <a:ext uri="{FF2B5EF4-FFF2-40B4-BE49-F238E27FC236}">
              <a16:creationId xmlns:a16="http://schemas.microsoft.com/office/drawing/2014/main" id="{00000000-0008-0000-0000-00003D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328" name="AutoShape 2">
          <a:extLst>
            <a:ext uri="{FF2B5EF4-FFF2-40B4-BE49-F238E27FC236}">
              <a16:creationId xmlns:a16="http://schemas.microsoft.com/office/drawing/2014/main" id="{00000000-0008-0000-0000-00003E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29" name="AutoShape 2">
          <a:extLst>
            <a:ext uri="{FF2B5EF4-FFF2-40B4-BE49-F238E27FC236}">
              <a16:creationId xmlns:a16="http://schemas.microsoft.com/office/drawing/2014/main" id="{00000000-0008-0000-0000-00003F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30" name="AutoShape 2">
          <a:extLst>
            <a:ext uri="{FF2B5EF4-FFF2-40B4-BE49-F238E27FC236}">
              <a16:creationId xmlns:a16="http://schemas.microsoft.com/office/drawing/2014/main" id="{00000000-0008-0000-0000-000040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31" name="AutoShape 2">
          <a:extLst>
            <a:ext uri="{FF2B5EF4-FFF2-40B4-BE49-F238E27FC236}">
              <a16:creationId xmlns:a16="http://schemas.microsoft.com/office/drawing/2014/main" id="{00000000-0008-0000-0000-000041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32" name="AutoShape 2">
          <a:extLst>
            <a:ext uri="{FF2B5EF4-FFF2-40B4-BE49-F238E27FC236}">
              <a16:creationId xmlns:a16="http://schemas.microsoft.com/office/drawing/2014/main" id="{00000000-0008-0000-0000-000042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33" name="AutoShape 2">
          <a:extLst>
            <a:ext uri="{FF2B5EF4-FFF2-40B4-BE49-F238E27FC236}">
              <a16:creationId xmlns:a16="http://schemas.microsoft.com/office/drawing/2014/main" id="{00000000-0008-0000-0000-000043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34" name="AutoShape 2">
          <a:extLst>
            <a:ext uri="{FF2B5EF4-FFF2-40B4-BE49-F238E27FC236}">
              <a16:creationId xmlns:a16="http://schemas.microsoft.com/office/drawing/2014/main" id="{00000000-0008-0000-0000-000044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35" name="AutoShape 2">
          <a:extLst>
            <a:ext uri="{FF2B5EF4-FFF2-40B4-BE49-F238E27FC236}">
              <a16:creationId xmlns:a16="http://schemas.microsoft.com/office/drawing/2014/main" id="{00000000-0008-0000-0000-000045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36" name="AutoShape 2">
          <a:extLst>
            <a:ext uri="{FF2B5EF4-FFF2-40B4-BE49-F238E27FC236}">
              <a16:creationId xmlns:a16="http://schemas.microsoft.com/office/drawing/2014/main" id="{00000000-0008-0000-0000-000046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37" name="AutoShape 2">
          <a:extLst>
            <a:ext uri="{FF2B5EF4-FFF2-40B4-BE49-F238E27FC236}">
              <a16:creationId xmlns:a16="http://schemas.microsoft.com/office/drawing/2014/main" id="{00000000-0008-0000-0000-000047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38" name="AutoShape 2">
          <a:extLst>
            <a:ext uri="{FF2B5EF4-FFF2-40B4-BE49-F238E27FC236}">
              <a16:creationId xmlns:a16="http://schemas.microsoft.com/office/drawing/2014/main" id="{00000000-0008-0000-0000-000048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39" name="AutoShape 2">
          <a:extLst>
            <a:ext uri="{FF2B5EF4-FFF2-40B4-BE49-F238E27FC236}">
              <a16:creationId xmlns:a16="http://schemas.microsoft.com/office/drawing/2014/main" id="{00000000-0008-0000-0000-000049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40" name="AutoShape 2">
          <a:extLst>
            <a:ext uri="{FF2B5EF4-FFF2-40B4-BE49-F238E27FC236}">
              <a16:creationId xmlns:a16="http://schemas.microsoft.com/office/drawing/2014/main" id="{00000000-0008-0000-0000-00004A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41" name="AutoShape 2">
          <a:extLst>
            <a:ext uri="{FF2B5EF4-FFF2-40B4-BE49-F238E27FC236}">
              <a16:creationId xmlns:a16="http://schemas.microsoft.com/office/drawing/2014/main" id="{00000000-0008-0000-0000-00004B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42" name="AutoShape 2">
          <a:extLst>
            <a:ext uri="{FF2B5EF4-FFF2-40B4-BE49-F238E27FC236}">
              <a16:creationId xmlns:a16="http://schemas.microsoft.com/office/drawing/2014/main" id="{00000000-0008-0000-0000-00004C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43" name="AutoShape 2">
          <a:extLst>
            <a:ext uri="{FF2B5EF4-FFF2-40B4-BE49-F238E27FC236}">
              <a16:creationId xmlns:a16="http://schemas.microsoft.com/office/drawing/2014/main" id="{00000000-0008-0000-0000-00004D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344" name="AutoShape 2">
          <a:extLst>
            <a:ext uri="{FF2B5EF4-FFF2-40B4-BE49-F238E27FC236}">
              <a16:creationId xmlns:a16="http://schemas.microsoft.com/office/drawing/2014/main" id="{00000000-0008-0000-0000-00004E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45" name="AutoShape 2">
          <a:extLst>
            <a:ext uri="{FF2B5EF4-FFF2-40B4-BE49-F238E27FC236}">
              <a16:creationId xmlns:a16="http://schemas.microsoft.com/office/drawing/2014/main" id="{00000000-0008-0000-0000-00004F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46" name="AutoShape 2">
          <a:extLst>
            <a:ext uri="{FF2B5EF4-FFF2-40B4-BE49-F238E27FC236}">
              <a16:creationId xmlns:a16="http://schemas.microsoft.com/office/drawing/2014/main" id="{00000000-0008-0000-0000-000050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20979"/>
    <xdr:sp macro="" textlink="">
      <xdr:nvSpPr>
        <xdr:cNvPr id="9347" name="AutoShape 2">
          <a:extLst>
            <a:ext uri="{FF2B5EF4-FFF2-40B4-BE49-F238E27FC236}">
              <a16:creationId xmlns:a16="http://schemas.microsoft.com/office/drawing/2014/main" id="{00000000-0008-0000-0000-000051030000}"/>
            </a:ext>
          </a:extLst>
        </xdr:cNvPr>
        <xdr:cNvSpPr>
          <a:spLocks noChangeAspect="1" noChangeArrowheads="1"/>
        </xdr:cNvSpPr>
      </xdr:nvSpPr>
      <xdr:spPr bwMode="auto">
        <a:xfrm>
          <a:off x="381000" y="19633692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20979"/>
    <xdr:sp macro="" textlink="">
      <xdr:nvSpPr>
        <xdr:cNvPr id="9348" name="AutoShape 2">
          <a:extLst>
            <a:ext uri="{FF2B5EF4-FFF2-40B4-BE49-F238E27FC236}">
              <a16:creationId xmlns:a16="http://schemas.microsoft.com/office/drawing/2014/main" id="{00000000-0008-0000-0000-000052030000}"/>
            </a:ext>
          </a:extLst>
        </xdr:cNvPr>
        <xdr:cNvSpPr>
          <a:spLocks noChangeAspect="1" noChangeArrowheads="1"/>
        </xdr:cNvSpPr>
      </xdr:nvSpPr>
      <xdr:spPr bwMode="auto">
        <a:xfrm>
          <a:off x="381000" y="19633692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49" name="AutoShape 2">
          <a:extLst>
            <a:ext uri="{FF2B5EF4-FFF2-40B4-BE49-F238E27FC236}">
              <a16:creationId xmlns:a16="http://schemas.microsoft.com/office/drawing/2014/main" id="{00000000-0008-0000-0000-000053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50" name="AutoShape 2">
          <a:extLst>
            <a:ext uri="{FF2B5EF4-FFF2-40B4-BE49-F238E27FC236}">
              <a16:creationId xmlns:a16="http://schemas.microsoft.com/office/drawing/2014/main" id="{00000000-0008-0000-0000-000054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51" name="AutoShape 2">
          <a:extLst>
            <a:ext uri="{FF2B5EF4-FFF2-40B4-BE49-F238E27FC236}">
              <a16:creationId xmlns:a16="http://schemas.microsoft.com/office/drawing/2014/main" id="{00000000-0008-0000-0000-000055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52" name="AutoShape 2">
          <a:extLst>
            <a:ext uri="{FF2B5EF4-FFF2-40B4-BE49-F238E27FC236}">
              <a16:creationId xmlns:a16="http://schemas.microsoft.com/office/drawing/2014/main" id="{00000000-0008-0000-0000-000056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53" name="AutoShape 2">
          <a:extLst>
            <a:ext uri="{FF2B5EF4-FFF2-40B4-BE49-F238E27FC236}">
              <a16:creationId xmlns:a16="http://schemas.microsoft.com/office/drawing/2014/main" id="{00000000-0008-0000-0000-000057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54" name="AutoShape 2">
          <a:extLst>
            <a:ext uri="{FF2B5EF4-FFF2-40B4-BE49-F238E27FC236}">
              <a16:creationId xmlns:a16="http://schemas.microsoft.com/office/drawing/2014/main" id="{00000000-0008-0000-0000-000058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20979"/>
    <xdr:sp macro="" textlink="">
      <xdr:nvSpPr>
        <xdr:cNvPr id="9355" name="AutoShape 2">
          <a:extLst>
            <a:ext uri="{FF2B5EF4-FFF2-40B4-BE49-F238E27FC236}">
              <a16:creationId xmlns:a16="http://schemas.microsoft.com/office/drawing/2014/main" id="{00000000-0008-0000-0000-000059030000}"/>
            </a:ext>
          </a:extLst>
        </xdr:cNvPr>
        <xdr:cNvSpPr>
          <a:spLocks noChangeAspect="1" noChangeArrowheads="1"/>
        </xdr:cNvSpPr>
      </xdr:nvSpPr>
      <xdr:spPr bwMode="auto">
        <a:xfrm>
          <a:off x="381000" y="19633692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20979"/>
    <xdr:sp macro="" textlink="">
      <xdr:nvSpPr>
        <xdr:cNvPr id="9356" name="AutoShape 2">
          <a:extLst>
            <a:ext uri="{FF2B5EF4-FFF2-40B4-BE49-F238E27FC236}">
              <a16:creationId xmlns:a16="http://schemas.microsoft.com/office/drawing/2014/main" id="{00000000-0008-0000-0000-00005A030000}"/>
            </a:ext>
          </a:extLst>
        </xdr:cNvPr>
        <xdr:cNvSpPr>
          <a:spLocks noChangeAspect="1" noChangeArrowheads="1"/>
        </xdr:cNvSpPr>
      </xdr:nvSpPr>
      <xdr:spPr bwMode="auto">
        <a:xfrm>
          <a:off x="381000" y="19633692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57" name="AutoShape 2">
          <a:extLst>
            <a:ext uri="{FF2B5EF4-FFF2-40B4-BE49-F238E27FC236}">
              <a16:creationId xmlns:a16="http://schemas.microsoft.com/office/drawing/2014/main" id="{00000000-0008-0000-0000-00005B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58" name="AutoShape 2">
          <a:extLst>
            <a:ext uri="{FF2B5EF4-FFF2-40B4-BE49-F238E27FC236}">
              <a16:creationId xmlns:a16="http://schemas.microsoft.com/office/drawing/2014/main" id="{00000000-0008-0000-0000-00005C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59" name="AutoShape 2">
          <a:extLst>
            <a:ext uri="{FF2B5EF4-FFF2-40B4-BE49-F238E27FC236}">
              <a16:creationId xmlns:a16="http://schemas.microsoft.com/office/drawing/2014/main" id="{00000000-0008-0000-0000-00005D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60" name="AutoShape 2">
          <a:extLst>
            <a:ext uri="{FF2B5EF4-FFF2-40B4-BE49-F238E27FC236}">
              <a16:creationId xmlns:a16="http://schemas.microsoft.com/office/drawing/2014/main" id="{00000000-0008-0000-0000-00005E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61" name="AutoShape 2">
          <a:extLst>
            <a:ext uri="{FF2B5EF4-FFF2-40B4-BE49-F238E27FC236}">
              <a16:creationId xmlns:a16="http://schemas.microsoft.com/office/drawing/2014/main" id="{00000000-0008-0000-0000-00005F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62" name="AutoShape 2">
          <a:extLst>
            <a:ext uri="{FF2B5EF4-FFF2-40B4-BE49-F238E27FC236}">
              <a16:creationId xmlns:a16="http://schemas.microsoft.com/office/drawing/2014/main" id="{00000000-0008-0000-0000-000060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63" name="AutoShape 2">
          <a:extLst>
            <a:ext uri="{FF2B5EF4-FFF2-40B4-BE49-F238E27FC236}">
              <a16:creationId xmlns:a16="http://schemas.microsoft.com/office/drawing/2014/main" id="{00000000-0008-0000-0000-000061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64" name="AutoShape 2">
          <a:extLst>
            <a:ext uri="{FF2B5EF4-FFF2-40B4-BE49-F238E27FC236}">
              <a16:creationId xmlns:a16="http://schemas.microsoft.com/office/drawing/2014/main" id="{00000000-0008-0000-0000-000062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65" name="AutoShape 2">
          <a:extLst>
            <a:ext uri="{FF2B5EF4-FFF2-40B4-BE49-F238E27FC236}">
              <a16:creationId xmlns:a16="http://schemas.microsoft.com/office/drawing/2014/main" id="{00000000-0008-0000-0000-000063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66" name="AutoShape 2">
          <a:extLst>
            <a:ext uri="{FF2B5EF4-FFF2-40B4-BE49-F238E27FC236}">
              <a16:creationId xmlns:a16="http://schemas.microsoft.com/office/drawing/2014/main" id="{00000000-0008-0000-0000-000064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67" name="AutoShape 2">
          <a:extLst>
            <a:ext uri="{FF2B5EF4-FFF2-40B4-BE49-F238E27FC236}">
              <a16:creationId xmlns:a16="http://schemas.microsoft.com/office/drawing/2014/main" id="{00000000-0008-0000-0000-000065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68" name="AutoShape 2">
          <a:extLst>
            <a:ext uri="{FF2B5EF4-FFF2-40B4-BE49-F238E27FC236}">
              <a16:creationId xmlns:a16="http://schemas.microsoft.com/office/drawing/2014/main" id="{00000000-0008-0000-0000-000066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69" name="AutoShape 2">
          <a:extLst>
            <a:ext uri="{FF2B5EF4-FFF2-40B4-BE49-F238E27FC236}">
              <a16:creationId xmlns:a16="http://schemas.microsoft.com/office/drawing/2014/main" id="{00000000-0008-0000-0000-000067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70" name="AutoShape 2">
          <a:extLst>
            <a:ext uri="{FF2B5EF4-FFF2-40B4-BE49-F238E27FC236}">
              <a16:creationId xmlns:a16="http://schemas.microsoft.com/office/drawing/2014/main" id="{00000000-0008-0000-0000-000068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71" name="AutoShape 2">
          <a:extLst>
            <a:ext uri="{FF2B5EF4-FFF2-40B4-BE49-F238E27FC236}">
              <a16:creationId xmlns:a16="http://schemas.microsoft.com/office/drawing/2014/main" id="{00000000-0008-0000-0000-000069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72" name="AutoShape 2">
          <a:extLst>
            <a:ext uri="{FF2B5EF4-FFF2-40B4-BE49-F238E27FC236}">
              <a16:creationId xmlns:a16="http://schemas.microsoft.com/office/drawing/2014/main" id="{00000000-0008-0000-0000-00006A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73" name="AutoShape 2">
          <a:extLst>
            <a:ext uri="{FF2B5EF4-FFF2-40B4-BE49-F238E27FC236}">
              <a16:creationId xmlns:a16="http://schemas.microsoft.com/office/drawing/2014/main" id="{00000000-0008-0000-0000-00006B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74" name="AutoShape 2">
          <a:extLst>
            <a:ext uri="{FF2B5EF4-FFF2-40B4-BE49-F238E27FC236}">
              <a16:creationId xmlns:a16="http://schemas.microsoft.com/office/drawing/2014/main" id="{00000000-0008-0000-0000-00006C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75" name="AutoShape 2">
          <a:extLst>
            <a:ext uri="{FF2B5EF4-FFF2-40B4-BE49-F238E27FC236}">
              <a16:creationId xmlns:a16="http://schemas.microsoft.com/office/drawing/2014/main" id="{00000000-0008-0000-0000-00006D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76" name="AutoShape 2">
          <a:extLst>
            <a:ext uri="{FF2B5EF4-FFF2-40B4-BE49-F238E27FC236}">
              <a16:creationId xmlns:a16="http://schemas.microsoft.com/office/drawing/2014/main" id="{00000000-0008-0000-0000-00006E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59079"/>
    <xdr:sp macro="" textlink="">
      <xdr:nvSpPr>
        <xdr:cNvPr id="9377" name="AutoShape 2">
          <a:extLst>
            <a:ext uri="{FF2B5EF4-FFF2-40B4-BE49-F238E27FC236}">
              <a16:creationId xmlns:a16="http://schemas.microsoft.com/office/drawing/2014/main" id="{00000000-0008-0000-0000-00006F030000}"/>
            </a:ext>
          </a:extLst>
        </xdr:cNvPr>
        <xdr:cNvSpPr>
          <a:spLocks noChangeAspect="1" noChangeArrowheads="1"/>
        </xdr:cNvSpPr>
      </xdr:nvSpPr>
      <xdr:spPr bwMode="auto">
        <a:xfrm>
          <a:off x="381000" y="19633692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78" name="AutoShape 2">
          <a:extLst>
            <a:ext uri="{FF2B5EF4-FFF2-40B4-BE49-F238E27FC236}">
              <a16:creationId xmlns:a16="http://schemas.microsoft.com/office/drawing/2014/main" id="{00000000-0008-0000-0000-000070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79" name="AutoShape 2">
          <a:extLst>
            <a:ext uri="{FF2B5EF4-FFF2-40B4-BE49-F238E27FC236}">
              <a16:creationId xmlns:a16="http://schemas.microsoft.com/office/drawing/2014/main" id="{00000000-0008-0000-0000-000071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80" name="AutoShape 2">
          <a:extLst>
            <a:ext uri="{FF2B5EF4-FFF2-40B4-BE49-F238E27FC236}">
              <a16:creationId xmlns:a16="http://schemas.microsoft.com/office/drawing/2014/main" id="{00000000-0008-0000-0000-000072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59079"/>
    <xdr:sp macro="" textlink="">
      <xdr:nvSpPr>
        <xdr:cNvPr id="9381" name="AutoShape 2">
          <a:extLst>
            <a:ext uri="{FF2B5EF4-FFF2-40B4-BE49-F238E27FC236}">
              <a16:creationId xmlns:a16="http://schemas.microsoft.com/office/drawing/2014/main" id="{00000000-0008-0000-0000-000073030000}"/>
            </a:ext>
          </a:extLst>
        </xdr:cNvPr>
        <xdr:cNvSpPr>
          <a:spLocks noChangeAspect="1" noChangeArrowheads="1"/>
        </xdr:cNvSpPr>
      </xdr:nvSpPr>
      <xdr:spPr bwMode="auto">
        <a:xfrm>
          <a:off x="381000" y="19633692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82" name="AutoShape 2">
          <a:extLst>
            <a:ext uri="{FF2B5EF4-FFF2-40B4-BE49-F238E27FC236}">
              <a16:creationId xmlns:a16="http://schemas.microsoft.com/office/drawing/2014/main" id="{00000000-0008-0000-0000-000074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83" name="AutoShape 2">
          <a:extLst>
            <a:ext uri="{FF2B5EF4-FFF2-40B4-BE49-F238E27FC236}">
              <a16:creationId xmlns:a16="http://schemas.microsoft.com/office/drawing/2014/main" id="{00000000-0008-0000-0000-000075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59079"/>
    <xdr:sp macro="" textlink="">
      <xdr:nvSpPr>
        <xdr:cNvPr id="9384" name="AutoShape 2">
          <a:extLst>
            <a:ext uri="{FF2B5EF4-FFF2-40B4-BE49-F238E27FC236}">
              <a16:creationId xmlns:a16="http://schemas.microsoft.com/office/drawing/2014/main" id="{00000000-0008-0000-0000-000076030000}"/>
            </a:ext>
          </a:extLst>
        </xdr:cNvPr>
        <xdr:cNvSpPr>
          <a:spLocks noChangeAspect="1" noChangeArrowheads="1"/>
        </xdr:cNvSpPr>
      </xdr:nvSpPr>
      <xdr:spPr bwMode="auto">
        <a:xfrm>
          <a:off x="381000" y="19633692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59079"/>
    <xdr:sp macro="" textlink="">
      <xdr:nvSpPr>
        <xdr:cNvPr id="9385" name="AutoShape 2">
          <a:extLst>
            <a:ext uri="{FF2B5EF4-FFF2-40B4-BE49-F238E27FC236}">
              <a16:creationId xmlns:a16="http://schemas.microsoft.com/office/drawing/2014/main" id="{00000000-0008-0000-0000-000077030000}"/>
            </a:ext>
          </a:extLst>
        </xdr:cNvPr>
        <xdr:cNvSpPr>
          <a:spLocks noChangeAspect="1" noChangeArrowheads="1"/>
        </xdr:cNvSpPr>
      </xdr:nvSpPr>
      <xdr:spPr bwMode="auto">
        <a:xfrm>
          <a:off x="381000" y="19633692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86" name="AutoShape 2">
          <a:extLst>
            <a:ext uri="{FF2B5EF4-FFF2-40B4-BE49-F238E27FC236}">
              <a16:creationId xmlns:a16="http://schemas.microsoft.com/office/drawing/2014/main" id="{00000000-0008-0000-0000-000078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387" name="AutoShape 2">
          <a:extLst>
            <a:ext uri="{FF2B5EF4-FFF2-40B4-BE49-F238E27FC236}">
              <a16:creationId xmlns:a16="http://schemas.microsoft.com/office/drawing/2014/main" id="{00000000-0008-0000-0000-000079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59079"/>
    <xdr:sp macro="" textlink="">
      <xdr:nvSpPr>
        <xdr:cNvPr id="9388" name="AutoShape 2">
          <a:extLst>
            <a:ext uri="{FF2B5EF4-FFF2-40B4-BE49-F238E27FC236}">
              <a16:creationId xmlns:a16="http://schemas.microsoft.com/office/drawing/2014/main" id="{00000000-0008-0000-0000-00007A030000}"/>
            </a:ext>
          </a:extLst>
        </xdr:cNvPr>
        <xdr:cNvSpPr>
          <a:spLocks noChangeAspect="1" noChangeArrowheads="1"/>
        </xdr:cNvSpPr>
      </xdr:nvSpPr>
      <xdr:spPr bwMode="auto">
        <a:xfrm>
          <a:off x="381000" y="19633692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89" name="AutoShape 2">
          <a:extLst>
            <a:ext uri="{FF2B5EF4-FFF2-40B4-BE49-F238E27FC236}">
              <a16:creationId xmlns:a16="http://schemas.microsoft.com/office/drawing/2014/main" id="{00000000-0008-0000-0000-00007B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390" name="AutoShape 2">
          <a:extLst>
            <a:ext uri="{FF2B5EF4-FFF2-40B4-BE49-F238E27FC236}">
              <a16:creationId xmlns:a16="http://schemas.microsoft.com/office/drawing/2014/main" id="{00000000-0008-0000-0000-00007C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59079"/>
    <xdr:sp macro="" textlink="">
      <xdr:nvSpPr>
        <xdr:cNvPr id="9391" name="AutoShape 2">
          <a:extLst>
            <a:ext uri="{FF2B5EF4-FFF2-40B4-BE49-F238E27FC236}">
              <a16:creationId xmlns:a16="http://schemas.microsoft.com/office/drawing/2014/main" id="{00000000-0008-0000-0000-00007D030000}"/>
            </a:ext>
          </a:extLst>
        </xdr:cNvPr>
        <xdr:cNvSpPr>
          <a:spLocks noChangeAspect="1" noChangeArrowheads="1"/>
        </xdr:cNvSpPr>
      </xdr:nvSpPr>
      <xdr:spPr bwMode="auto">
        <a:xfrm>
          <a:off x="381000" y="19633692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392" name="AutoShape 2">
          <a:extLst>
            <a:ext uri="{FF2B5EF4-FFF2-40B4-BE49-F238E27FC236}">
              <a16:creationId xmlns:a16="http://schemas.microsoft.com/office/drawing/2014/main" id="{00000000-0008-0000-0000-00007E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393" name="AutoShape 2">
          <a:extLst>
            <a:ext uri="{FF2B5EF4-FFF2-40B4-BE49-F238E27FC236}">
              <a16:creationId xmlns:a16="http://schemas.microsoft.com/office/drawing/2014/main" id="{00000000-0008-0000-0000-00007F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394" name="AutoShape 2">
          <a:extLst>
            <a:ext uri="{FF2B5EF4-FFF2-40B4-BE49-F238E27FC236}">
              <a16:creationId xmlns:a16="http://schemas.microsoft.com/office/drawing/2014/main" id="{00000000-0008-0000-0000-000080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395" name="AutoShape 2">
          <a:extLst>
            <a:ext uri="{FF2B5EF4-FFF2-40B4-BE49-F238E27FC236}">
              <a16:creationId xmlns:a16="http://schemas.microsoft.com/office/drawing/2014/main" id="{00000000-0008-0000-0000-000081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396" name="AutoShape 2">
          <a:extLst>
            <a:ext uri="{FF2B5EF4-FFF2-40B4-BE49-F238E27FC236}">
              <a16:creationId xmlns:a16="http://schemas.microsoft.com/office/drawing/2014/main" id="{00000000-0008-0000-0000-000082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397" name="AutoShape 2">
          <a:extLst>
            <a:ext uri="{FF2B5EF4-FFF2-40B4-BE49-F238E27FC236}">
              <a16:creationId xmlns:a16="http://schemas.microsoft.com/office/drawing/2014/main" id="{00000000-0008-0000-0000-000083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398" name="AutoShape 2">
          <a:extLst>
            <a:ext uri="{FF2B5EF4-FFF2-40B4-BE49-F238E27FC236}">
              <a16:creationId xmlns:a16="http://schemas.microsoft.com/office/drawing/2014/main" id="{00000000-0008-0000-0000-000084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399" name="AutoShape 2">
          <a:extLst>
            <a:ext uri="{FF2B5EF4-FFF2-40B4-BE49-F238E27FC236}">
              <a16:creationId xmlns:a16="http://schemas.microsoft.com/office/drawing/2014/main" id="{00000000-0008-0000-0000-000085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00" name="AutoShape 2">
          <a:extLst>
            <a:ext uri="{FF2B5EF4-FFF2-40B4-BE49-F238E27FC236}">
              <a16:creationId xmlns:a16="http://schemas.microsoft.com/office/drawing/2014/main" id="{00000000-0008-0000-0000-000086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01" name="AutoShape 2">
          <a:extLst>
            <a:ext uri="{FF2B5EF4-FFF2-40B4-BE49-F238E27FC236}">
              <a16:creationId xmlns:a16="http://schemas.microsoft.com/office/drawing/2014/main" id="{00000000-0008-0000-0000-000087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02" name="AutoShape 2">
          <a:extLst>
            <a:ext uri="{FF2B5EF4-FFF2-40B4-BE49-F238E27FC236}">
              <a16:creationId xmlns:a16="http://schemas.microsoft.com/office/drawing/2014/main" id="{00000000-0008-0000-0000-000088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03" name="AutoShape 2">
          <a:extLst>
            <a:ext uri="{FF2B5EF4-FFF2-40B4-BE49-F238E27FC236}">
              <a16:creationId xmlns:a16="http://schemas.microsoft.com/office/drawing/2014/main" id="{00000000-0008-0000-0000-000089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04" name="AutoShape 2">
          <a:extLst>
            <a:ext uri="{FF2B5EF4-FFF2-40B4-BE49-F238E27FC236}">
              <a16:creationId xmlns:a16="http://schemas.microsoft.com/office/drawing/2014/main" id="{00000000-0008-0000-0000-00008A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05" name="AutoShape 2">
          <a:extLst>
            <a:ext uri="{FF2B5EF4-FFF2-40B4-BE49-F238E27FC236}">
              <a16:creationId xmlns:a16="http://schemas.microsoft.com/office/drawing/2014/main" id="{00000000-0008-0000-0000-00008B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06" name="AutoShape 2">
          <a:extLst>
            <a:ext uri="{FF2B5EF4-FFF2-40B4-BE49-F238E27FC236}">
              <a16:creationId xmlns:a16="http://schemas.microsoft.com/office/drawing/2014/main" id="{00000000-0008-0000-0000-00008C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07" name="AutoShape 2">
          <a:extLst>
            <a:ext uri="{FF2B5EF4-FFF2-40B4-BE49-F238E27FC236}">
              <a16:creationId xmlns:a16="http://schemas.microsoft.com/office/drawing/2014/main" id="{00000000-0008-0000-0000-00008D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08" name="AutoShape 2">
          <a:extLst>
            <a:ext uri="{FF2B5EF4-FFF2-40B4-BE49-F238E27FC236}">
              <a16:creationId xmlns:a16="http://schemas.microsoft.com/office/drawing/2014/main" id="{00000000-0008-0000-0000-00008E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09" name="AutoShape 2">
          <a:extLst>
            <a:ext uri="{FF2B5EF4-FFF2-40B4-BE49-F238E27FC236}">
              <a16:creationId xmlns:a16="http://schemas.microsoft.com/office/drawing/2014/main" id="{00000000-0008-0000-0000-00008F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20979"/>
    <xdr:sp macro="" textlink="">
      <xdr:nvSpPr>
        <xdr:cNvPr id="9410" name="AutoShape 2">
          <a:extLst>
            <a:ext uri="{FF2B5EF4-FFF2-40B4-BE49-F238E27FC236}">
              <a16:creationId xmlns:a16="http://schemas.microsoft.com/office/drawing/2014/main" id="{00000000-0008-0000-0000-000090030000}"/>
            </a:ext>
          </a:extLst>
        </xdr:cNvPr>
        <xdr:cNvSpPr>
          <a:spLocks noChangeAspect="1" noChangeArrowheads="1"/>
        </xdr:cNvSpPr>
      </xdr:nvSpPr>
      <xdr:spPr bwMode="auto">
        <a:xfrm>
          <a:off x="381000" y="19633692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20979"/>
    <xdr:sp macro="" textlink="">
      <xdr:nvSpPr>
        <xdr:cNvPr id="9411" name="AutoShape 2">
          <a:extLst>
            <a:ext uri="{FF2B5EF4-FFF2-40B4-BE49-F238E27FC236}">
              <a16:creationId xmlns:a16="http://schemas.microsoft.com/office/drawing/2014/main" id="{00000000-0008-0000-0000-000091030000}"/>
            </a:ext>
          </a:extLst>
        </xdr:cNvPr>
        <xdr:cNvSpPr>
          <a:spLocks noChangeAspect="1" noChangeArrowheads="1"/>
        </xdr:cNvSpPr>
      </xdr:nvSpPr>
      <xdr:spPr bwMode="auto">
        <a:xfrm>
          <a:off x="381000" y="19633692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12" name="AutoShape 2">
          <a:extLst>
            <a:ext uri="{FF2B5EF4-FFF2-40B4-BE49-F238E27FC236}">
              <a16:creationId xmlns:a16="http://schemas.microsoft.com/office/drawing/2014/main" id="{00000000-0008-0000-0000-000092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13" name="AutoShape 2">
          <a:extLst>
            <a:ext uri="{FF2B5EF4-FFF2-40B4-BE49-F238E27FC236}">
              <a16:creationId xmlns:a16="http://schemas.microsoft.com/office/drawing/2014/main" id="{00000000-0008-0000-0000-000093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14" name="AutoShape 2">
          <a:extLst>
            <a:ext uri="{FF2B5EF4-FFF2-40B4-BE49-F238E27FC236}">
              <a16:creationId xmlns:a16="http://schemas.microsoft.com/office/drawing/2014/main" id="{00000000-0008-0000-0000-000094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15" name="AutoShape 2">
          <a:extLst>
            <a:ext uri="{FF2B5EF4-FFF2-40B4-BE49-F238E27FC236}">
              <a16:creationId xmlns:a16="http://schemas.microsoft.com/office/drawing/2014/main" id="{00000000-0008-0000-0000-000095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16" name="AutoShape 2">
          <a:extLst>
            <a:ext uri="{FF2B5EF4-FFF2-40B4-BE49-F238E27FC236}">
              <a16:creationId xmlns:a16="http://schemas.microsoft.com/office/drawing/2014/main" id="{00000000-0008-0000-0000-000096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17" name="AutoShape 2">
          <a:extLst>
            <a:ext uri="{FF2B5EF4-FFF2-40B4-BE49-F238E27FC236}">
              <a16:creationId xmlns:a16="http://schemas.microsoft.com/office/drawing/2014/main" id="{00000000-0008-0000-0000-000097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20979"/>
    <xdr:sp macro="" textlink="">
      <xdr:nvSpPr>
        <xdr:cNvPr id="9418" name="AutoShape 2">
          <a:extLst>
            <a:ext uri="{FF2B5EF4-FFF2-40B4-BE49-F238E27FC236}">
              <a16:creationId xmlns:a16="http://schemas.microsoft.com/office/drawing/2014/main" id="{00000000-0008-0000-0000-000098030000}"/>
            </a:ext>
          </a:extLst>
        </xdr:cNvPr>
        <xdr:cNvSpPr>
          <a:spLocks noChangeAspect="1" noChangeArrowheads="1"/>
        </xdr:cNvSpPr>
      </xdr:nvSpPr>
      <xdr:spPr bwMode="auto">
        <a:xfrm>
          <a:off x="381000" y="19633692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20979"/>
    <xdr:sp macro="" textlink="">
      <xdr:nvSpPr>
        <xdr:cNvPr id="9419" name="AutoShape 2">
          <a:extLst>
            <a:ext uri="{FF2B5EF4-FFF2-40B4-BE49-F238E27FC236}">
              <a16:creationId xmlns:a16="http://schemas.microsoft.com/office/drawing/2014/main" id="{00000000-0008-0000-0000-000099030000}"/>
            </a:ext>
          </a:extLst>
        </xdr:cNvPr>
        <xdr:cNvSpPr>
          <a:spLocks noChangeAspect="1" noChangeArrowheads="1"/>
        </xdr:cNvSpPr>
      </xdr:nvSpPr>
      <xdr:spPr bwMode="auto">
        <a:xfrm>
          <a:off x="381000" y="196336920"/>
          <a:ext cx="560070" cy="220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20" name="AutoShape 2">
          <a:extLst>
            <a:ext uri="{FF2B5EF4-FFF2-40B4-BE49-F238E27FC236}">
              <a16:creationId xmlns:a16="http://schemas.microsoft.com/office/drawing/2014/main" id="{00000000-0008-0000-0000-00009A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21" name="AutoShape 2">
          <a:extLst>
            <a:ext uri="{FF2B5EF4-FFF2-40B4-BE49-F238E27FC236}">
              <a16:creationId xmlns:a16="http://schemas.microsoft.com/office/drawing/2014/main" id="{00000000-0008-0000-0000-00009B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22" name="AutoShape 2">
          <a:extLst>
            <a:ext uri="{FF2B5EF4-FFF2-40B4-BE49-F238E27FC236}">
              <a16:creationId xmlns:a16="http://schemas.microsoft.com/office/drawing/2014/main" id="{00000000-0008-0000-0000-00009C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23" name="AutoShape 2">
          <a:extLst>
            <a:ext uri="{FF2B5EF4-FFF2-40B4-BE49-F238E27FC236}">
              <a16:creationId xmlns:a16="http://schemas.microsoft.com/office/drawing/2014/main" id="{00000000-0008-0000-0000-00009D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24" name="AutoShape 2">
          <a:extLst>
            <a:ext uri="{FF2B5EF4-FFF2-40B4-BE49-F238E27FC236}">
              <a16:creationId xmlns:a16="http://schemas.microsoft.com/office/drawing/2014/main" id="{00000000-0008-0000-0000-00009E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25" name="AutoShape 2">
          <a:extLst>
            <a:ext uri="{FF2B5EF4-FFF2-40B4-BE49-F238E27FC236}">
              <a16:creationId xmlns:a16="http://schemas.microsoft.com/office/drawing/2014/main" id="{00000000-0008-0000-0000-00009F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26" name="AutoShape 2">
          <a:extLst>
            <a:ext uri="{FF2B5EF4-FFF2-40B4-BE49-F238E27FC236}">
              <a16:creationId xmlns:a16="http://schemas.microsoft.com/office/drawing/2014/main" id="{00000000-0008-0000-0000-0000A0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27" name="AutoShape 2">
          <a:extLst>
            <a:ext uri="{FF2B5EF4-FFF2-40B4-BE49-F238E27FC236}">
              <a16:creationId xmlns:a16="http://schemas.microsoft.com/office/drawing/2014/main" id="{00000000-0008-0000-0000-0000A1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28" name="AutoShape 2">
          <a:extLst>
            <a:ext uri="{FF2B5EF4-FFF2-40B4-BE49-F238E27FC236}">
              <a16:creationId xmlns:a16="http://schemas.microsoft.com/office/drawing/2014/main" id="{00000000-0008-0000-0000-0000A2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29" name="AutoShape 2">
          <a:extLst>
            <a:ext uri="{FF2B5EF4-FFF2-40B4-BE49-F238E27FC236}">
              <a16:creationId xmlns:a16="http://schemas.microsoft.com/office/drawing/2014/main" id="{00000000-0008-0000-0000-0000A3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30" name="AutoShape 2">
          <a:extLst>
            <a:ext uri="{FF2B5EF4-FFF2-40B4-BE49-F238E27FC236}">
              <a16:creationId xmlns:a16="http://schemas.microsoft.com/office/drawing/2014/main" id="{00000000-0008-0000-0000-0000A4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31" name="AutoShape 2">
          <a:extLst>
            <a:ext uri="{FF2B5EF4-FFF2-40B4-BE49-F238E27FC236}">
              <a16:creationId xmlns:a16="http://schemas.microsoft.com/office/drawing/2014/main" id="{00000000-0008-0000-0000-0000A5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32" name="AutoShape 2">
          <a:extLst>
            <a:ext uri="{FF2B5EF4-FFF2-40B4-BE49-F238E27FC236}">
              <a16:creationId xmlns:a16="http://schemas.microsoft.com/office/drawing/2014/main" id="{00000000-0008-0000-0000-0000A6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33" name="AutoShape 2">
          <a:extLst>
            <a:ext uri="{FF2B5EF4-FFF2-40B4-BE49-F238E27FC236}">
              <a16:creationId xmlns:a16="http://schemas.microsoft.com/office/drawing/2014/main" id="{00000000-0008-0000-0000-0000A7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34" name="AutoShape 2">
          <a:extLst>
            <a:ext uri="{FF2B5EF4-FFF2-40B4-BE49-F238E27FC236}">
              <a16:creationId xmlns:a16="http://schemas.microsoft.com/office/drawing/2014/main" id="{00000000-0008-0000-0000-0000A8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35" name="AutoShape 2">
          <a:extLst>
            <a:ext uri="{FF2B5EF4-FFF2-40B4-BE49-F238E27FC236}">
              <a16:creationId xmlns:a16="http://schemas.microsoft.com/office/drawing/2014/main" id="{00000000-0008-0000-0000-0000A9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36" name="AutoShape 2">
          <a:extLst>
            <a:ext uri="{FF2B5EF4-FFF2-40B4-BE49-F238E27FC236}">
              <a16:creationId xmlns:a16="http://schemas.microsoft.com/office/drawing/2014/main" id="{00000000-0008-0000-0000-0000AA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37" name="AutoShape 2">
          <a:extLst>
            <a:ext uri="{FF2B5EF4-FFF2-40B4-BE49-F238E27FC236}">
              <a16:creationId xmlns:a16="http://schemas.microsoft.com/office/drawing/2014/main" id="{00000000-0008-0000-0000-0000AB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38" name="AutoShape 2">
          <a:extLst>
            <a:ext uri="{FF2B5EF4-FFF2-40B4-BE49-F238E27FC236}">
              <a16:creationId xmlns:a16="http://schemas.microsoft.com/office/drawing/2014/main" id="{00000000-0008-0000-0000-0000AC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39" name="AutoShape 2">
          <a:extLst>
            <a:ext uri="{FF2B5EF4-FFF2-40B4-BE49-F238E27FC236}">
              <a16:creationId xmlns:a16="http://schemas.microsoft.com/office/drawing/2014/main" id="{00000000-0008-0000-0000-0000AD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59079"/>
    <xdr:sp macro="" textlink="">
      <xdr:nvSpPr>
        <xdr:cNvPr id="9440" name="AutoShape 2">
          <a:extLst>
            <a:ext uri="{FF2B5EF4-FFF2-40B4-BE49-F238E27FC236}">
              <a16:creationId xmlns:a16="http://schemas.microsoft.com/office/drawing/2014/main" id="{00000000-0008-0000-0000-0000AE030000}"/>
            </a:ext>
          </a:extLst>
        </xdr:cNvPr>
        <xdr:cNvSpPr>
          <a:spLocks noChangeAspect="1" noChangeArrowheads="1"/>
        </xdr:cNvSpPr>
      </xdr:nvSpPr>
      <xdr:spPr bwMode="auto">
        <a:xfrm>
          <a:off x="381000" y="19633692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41" name="AutoShape 2">
          <a:extLst>
            <a:ext uri="{FF2B5EF4-FFF2-40B4-BE49-F238E27FC236}">
              <a16:creationId xmlns:a16="http://schemas.microsoft.com/office/drawing/2014/main" id="{00000000-0008-0000-0000-0000AF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42" name="AutoShape 2">
          <a:extLst>
            <a:ext uri="{FF2B5EF4-FFF2-40B4-BE49-F238E27FC236}">
              <a16:creationId xmlns:a16="http://schemas.microsoft.com/office/drawing/2014/main" id="{00000000-0008-0000-0000-0000B0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0029"/>
    <xdr:sp macro="" textlink="">
      <xdr:nvSpPr>
        <xdr:cNvPr id="9443" name="AutoShape 2">
          <a:extLst>
            <a:ext uri="{FF2B5EF4-FFF2-40B4-BE49-F238E27FC236}">
              <a16:creationId xmlns:a16="http://schemas.microsoft.com/office/drawing/2014/main" id="{00000000-0008-0000-0000-0000B1030000}"/>
            </a:ext>
          </a:extLst>
        </xdr:cNvPr>
        <xdr:cNvSpPr>
          <a:spLocks noChangeAspect="1" noChangeArrowheads="1"/>
        </xdr:cNvSpPr>
      </xdr:nvSpPr>
      <xdr:spPr bwMode="auto">
        <a:xfrm>
          <a:off x="38100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59079"/>
    <xdr:sp macro="" textlink="">
      <xdr:nvSpPr>
        <xdr:cNvPr id="9444" name="AutoShape 2">
          <a:extLst>
            <a:ext uri="{FF2B5EF4-FFF2-40B4-BE49-F238E27FC236}">
              <a16:creationId xmlns:a16="http://schemas.microsoft.com/office/drawing/2014/main" id="{00000000-0008-0000-0000-0000B2030000}"/>
            </a:ext>
          </a:extLst>
        </xdr:cNvPr>
        <xdr:cNvSpPr>
          <a:spLocks noChangeAspect="1" noChangeArrowheads="1"/>
        </xdr:cNvSpPr>
      </xdr:nvSpPr>
      <xdr:spPr bwMode="auto">
        <a:xfrm>
          <a:off x="381000" y="19633692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45" name="AutoShape 2">
          <a:extLst>
            <a:ext uri="{FF2B5EF4-FFF2-40B4-BE49-F238E27FC236}">
              <a16:creationId xmlns:a16="http://schemas.microsoft.com/office/drawing/2014/main" id="{00000000-0008-0000-0000-0000B3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46" name="AutoShape 2">
          <a:extLst>
            <a:ext uri="{FF2B5EF4-FFF2-40B4-BE49-F238E27FC236}">
              <a16:creationId xmlns:a16="http://schemas.microsoft.com/office/drawing/2014/main" id="{00000000-0008-0000-0000-0000B4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59079"/>
    <xdr:sp macro="" textlink="">
      <xdr:nvSpPr>
        <xdr:cNvPr id="9447" name="AutoShape 2">
          <a:extLst>
            <a:ext uri="{FF2B5EF4-FFF2-40B4-BE49-F238E27FC236}">
              <a16:creationId xmlns:a16="http://schemas.microsoft.com/office/drawing/2014/main" id="{00000000-0008-0000-0000-0000B5030000}"/>
            </a:ext>
          </a:extLst>
        </xdr:cNvPr>
        <xdr:cNvSpPr>
          <a:spLocks noChangeAspect="1" noChangeArrowheads="1"/>
        </xdr:cNvSpPr>
      </xdr:nvSpPr>
      <xdr:spPr bwMode="auto">
        <a:xfrm>
          <a:off x="381000" y="19633692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59079"/>
    <xdr:sp macro="" textlink="">
      <xdr:nvSpPr>
        <xdr:cNvPr id="9448" name="AutoShape 2">
          <a:extLst>
            <a:ext uri="{FF2B5EF4-FFF2-40B4-BE49-F238E27FC236}">
              <a16:creationId xmlns:a16="http://schemas.microsoft.com/office/drawing/2014/main" id="{00000000-0008-0000-0000-0000B6030000}"/>
            </a:ext>
          </a:extLst>
        </xdr:cNvPr>
        <xdr:cNvSpPr>
          <a:spLocks noChangeAspect="1" noChangeArrowheads="1"/>
        </xdr:cNvSpPr>
      </xdr:nvSpPr>
      <xdr:spPr bwMode="auto">
        <a:xfrm>
          <a:off x="381000" y="19633692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49" name="AutoShape 2">
          <a:extLst>
            <a:ext uri="{FF2B5EF4-FFF2-40B4-BE49-F238E27FC236}">
              <a16:creationId xmlns:a16="http://schemas.microsoft.com/office/drawing/2014/main" id="{00000000-0008-0000-0000-0000B7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514350</xdr:colOff>
      <xdr:row>227</xdr:row>
      <xdr:rowOff>0</xdr:rowOff>
    </xdr:from>
    <xdr:ext cx="560070" cy="240029"/>
    <xdr:sp macro="" textlink="">
      <xdr:nvSpPr>
        <xdr:cNvPr id="9450" name="AutoShape 2">
          <a:extLst>
            <a:ext uri="{FF2B5EF4-FFF2-40B4-BE49-F238E27FC236}">
              <a16:creationId xmlns:a16="http://schemas.microsoft.com/office/drawing/2014/main" id="{00000000-0008-0000-0000-0000B8030000}"/>
            </a:ext>
          </a:extLst>
        </xdr:cNvPr>
        <xdr:cNvSpPr>
          <a:spLocks noChangeAspect="1" noChangeArrowheads="1"/>
        </xdr:cNvSpPr>
      </xdr:nvSpPr>
      <xdr:spPr bwMode="auto">
        <a:xfrm>
          <a:off x="514350" y="196336920"/>
          <a:ext cx="560070"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59079"/>
    <xdr:sp macro="" textlink="">
      <xdr:nvSpPr>
        <xdr:cNvPr id="9451" name="AutoShape 2">
          <a:extLst>
            <a:ext uri="{FF2B5EF4-FFF2-40B4-BE49-F238E27FC236}">
              <a16:creationId xmlns:a16="http://schemas.microsoft.com/office/drawing/2014/main" id="{00000000-0008-0000-0000-0000B9030000}"/>
            </a:ext>
          </a:extLst>
        </xdr:cNvPr>
        <xdr:cNvSpPr>
          <a:spLocks noChangeAspect="1" noChangeArrowheads="1"/>
        </xdr:cNvSpPr>
      </xdr:nvSpPr>
      <xdr:spPr bwMode="auto">
        <a:xfrm>
          <a:off x="381000" y="196336920"/>
          <a:ext cx="560070"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52" name="AutoShape 2">
          <a:extLst>
            <a:ext uri="{FF2B5EF4-FFF2-40B4-BE49-F238E27FC236}">
              <a16:creationId xmlns:a16="http://schemas.microsoft.com/office/drawing/2014/main" id="{00000000-0008-0000-0000-0000BA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249554"/>
    <xdr:sp macro="" textlink="">
      <xdr:nvSpPr>
        <xdr:cNvPr id="9453" name="AutoShape 2">
          <a:extLst>
            <a:ext uri="{FF2B5EF4-FFF2-40B4-BE49-F238E27FC236}">
              <a16:creationId xmlns:a16="http://schemas.microsoft.com/office/drawing/2014/main" id="{00000000-0008-0000-0000-0000BB030000}"/>
            </a:ext>
          </a:extLst>
        </xdr:cNvPr>
        <xdr:cNvSpPr>
          <a:spLocks noChangeAspect="1" noChangeArrowheads="1"/>
        </xdr:cNvSpPr>
      </xdr:nvSpPr>
      <xdr:spPr bwMode="auto">
        <a:xfrm>
          <a:off x="381000" y="196336920"/>
          <a:ext cx="560070" cy="2495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54" name="AutoShape 2">
          <a:extLst>
            <a:ext uri="{FF2B5EF4-FFF2-40B4-BE49-F238E27FC236}">
              <a16:creationId xmlns:a16="http://schemas.microsoft.com/office/drawing/2014/main" id="{00000000-0008-0000-0000-0000BC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55" name="AutoShape 2">
          <a:extLst>
            <a:ext uri="{FF2B5EF4-FFF2-40B4-BE49-F238E27FC236}">
              <a16:creationId xmlns:a16="http://schemas.microsoft.com/office/drawing/2014/main" id="{00000000-0008-0000-0000-0000BD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56" name="AutoShape 2">
          <a:extLst>
            <a:ext uri="{FF2B5EF4-FFF2-40B4-BE49-F238E27FC236}">
              <a16:creationId xmlns:a16="http://schemas.microsoft.com/office/drawing/2014/main" id="{00000000-0008-0000-0000-0000BE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57" name="AutoShape 2">
          <a:extLst>
            <a:ext uri="{FF2B5EF4-FFF2-40B4-BE49-F238E27FC236}">
              <a16:creationId xmlns:a16="http://schemas.microsoft.com/office/drawing/2014/main" id="{00000000-0008-0000-0000-0000BF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58" name="AutoShape 2">
          <a:extLst>
            <a:ext uri="{FF2B5EF4-FFF2-40B4-BE49-F238E27FC236}">
              <a16:creationId xmlns:a16="http://schemas.microsoft.com/office/drawing/2014/main" id="{00000000-0008-0000-0000-0000C0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59" name="AutoShape 2">
          <a:extLst>
            <a:ext uri="{FF2B5EF4-FFF2-40B4-BE49-F238E27FC236}">
              <a16:creationId xmlns:a16="http://schemas.microsoft.com/office/drawing/2014/main" id="{00000000-0008-0000-0000-0000C1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60" name="AutoShape 2">
          <a:extLst>
            <a:ext uri="{FF2B5EF4-FFF2-40B4-BE49-F238E27FC236}">
              <a16:creationId xmlns:a16="http://schemas.microsoft.com/office/drawing/2014/main" id="{00000000-0008-0000-0000-0000C2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61" name="AutoShape 2">
          <a:extLst>
            <a:ext uri="{FF2B5EF4-FFF2-40B4-BE49-F238E27FC236}">
              <a16:creationId xmlns:a16="http://schemas.microsoft.com/office/drawing/2014/main" id="{00000000-0008-0000-0000-0000C3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62" name="AutoShape 2">
          <a:extLst>
            <a:ext uri="{FF2B5EF4-FFF2-40B4-BE49-F238E27FC236}">
              <a16:creationId xmlns:a16="http://schemas.microsoft.com/office/drawing/2014/main" id="{00000000-0008-0000-0000-0000C4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63" name="AutoShape 2">
          <a:extLst>
            <a:ext uri="{FF2B5EF4-FFF2-40B4-BE49-F238E27FC236}">
              <a16:creationId xmlns:a16="http://schemas.microsoft.com/office/drawing/2014/main" id="{00000000-0008-0000-0000-0000C5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64" name="AutoShape 2">
          <a:extLst>
            <a:ext uri="{FF2B5EF4-FFF2-40B4-BE49-F238E27FC236}">
              <a16:creationId xmlns:a16="http://schemas.microsoft.com/office/drawing/2014/main" id="{00000000-0008-0000-0000-0000C6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65" name="AutoShape 2">
          <a:extLst>
            <a:ext uri="{FF2B5EF4-FFF2-40B4-BE49-F238E27FC236}">
              <a16:creationId xmlns:a16="http://schemas.microsoft.com/office/drawing/2014/main" id="{00000000-0008-0000-0000-0000C7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66" name="AutoShape 2">
          <a:extLst>
            <a:ext uri="{FF2B5EF4-FFF2-40B4-BE49-F238E27FC236}">
              <a16:creationId xmlns:a16="http://schemas.microsoft.com/office/drawing/2014/main" id="{00000000-0008-0000-0000-0000C8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67" name="AutoShape 2">
          <a:extLst>
            <a:ext uri="{FF2B5EF4-FFF2-40B4-BE49-F238E27FC236}">
              <a16:creationId xmlns:a16="http://schemas.microsoft.com/office/drawing/2014/main" id="{00000000-0008-0000-0000-0000C9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68" name="AutoShape 2">
          <a:extLst>
            <a:ext uri="{FF2B5EF4-FFF2-40B4-BE49-F238E27FC236}">
              <a16:creationId xmlns:a16="http://schemas.microsoft.com/office/drawing/2014/main" id="{00000000-0008-0000-0000-0000CA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227</xdr:row>
      <xdr:rowOff>0</xdr:rowOff>
    </xdr:from>
    <xdr:ext cx="560070" cy="192404"/>
    <xdr:sp macro="" textlink="">
      <xdr:nvSpPr>
        <xdr:cNvPr id="9469" name="AutoShape 2">
          <a:extLst>
            <a:ext uri="{FF2B5EF4-FFF2-40B4-BE49-F238E27FC236}">
              <a16:creationId xmlns:a16="http://schemas.microsoft.com/office/drawing/2014/main" id="{00000000-0008-0000-0000-0000CB030000}"/>
            </a:ext>
          </a:extLst>
        </xdr:cNvPr>
        <xdr:cNvSpPr>
          <a:spLocks noChangeAspect="1" noChangeArrowheads="1"/>
        </xdr:cNvSpPr>
      </xdr:nvSpPr>
      <xdr:spPr bwMode="auto">
        <a:xfrm>
          <a:off x="381000" y="196336920"/>
          <a:ext cx="560070" cy="192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470" name="AutoShape 2">
          <a:extLst>
            <a:ext uri="{FF2B5EF4-FFF2-40B4-BE49-F238E27FC236}">
              <a16:creationId xmlns:a16="http://schemas.microsoft.com/office/drawing/2014/main" id="{00000000-0008-0000-0000-0000CC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471" name="AutoShape 2">
          <a:extLst>
            <a:ext uri="{FF2B5EF4-FFF2-40B4-BE49-F238E27FC236}">
              <a16:creationId xmlns:a16="http://schemas.microsoft.com/office/drawing/2014/main" id="{00000000-0008-0000-0000-0000CD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472" name="AutoShape 2">
          <a:extLst>
            <a:ext uri="{FF2B5EF4-FFF2-40B4-BE49-F238E27FC236}">
              <a16:creationId xmlns:a16="http://schemas.microsoft.com/office/drawing/2014/main" id="{00000000-0008-0000-0000-0000CE03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473" name="AutoShape 2">
          <a:extLst>
            <a:ext uri="{FF2B5EF4-FFF2-40B4-BE49-F238E27FC236}">
              <a16:creationId xmlns:a16="http://schemas.microsoft.com/office/drawing/2014/main" id="{00000000-0008-0000-0000-0000CF03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474" name="AutoShape 2">
          <a:extLst>
            <a:ext uri="{FF2B5EF4-FFF2-40B4-BE49-F238E27FC236}">
              <a16:creationId xmlns:a16="http://schemas.microsoft.com/office/drawing/2014/main" id="{00000000-0008-0000-0000-0000D0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475" name="AutoShape 2">
          <a:extLst>
            <a:ext uri="{FF2B5EF4-FFF2-40B4-BE49-F238E27FC236}">
              <a16:creationId xmlns:a16="http://schemas.microsoft.com/office/drawing/2014/main" id="{00000000-0008-0000-0000-0000D1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476" name="AutoShape 2">
          <a:extLst>
            <a:ext uri="{FF2B5EF4-FFF2-40B4-BE49-F238E27FC236}">
              <a16:creationId xmlns:a16="http://schemas.microsoft.com/office/drawing/2014/main" id="{00000000-0008-0000-0000-0000D2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477" name="AutoShape 2">
          <a:extLst>
            <a:ext uri="{FF2B5EF4-FFF2-40B4-BE49-F238E27FC236}">
              <a16:creationId xmlns:a16="http://schemas.microsoft.com/office/drawing/2014/main" id="{00000000-0008-0000-0000-0000D3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478" name="AutoShape 2">
          <a:extLst>
            <a:ext uri="{FF2B5EF4-FFF2-40B4-BE49-F238E27FC236}">
              <a16:creationId xmlns:a16="http://schemas.microsoft.com/office/drawing/2014/main" id="{00000000-0008-0000-0000-0000D4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479" name="AutoShape 2">
          <a:extLst>
            <a:ext uri="{FF2B5EF4-FFF2-40B4-BE49-F238E27FC236}">
              <a16:creationId xmlns:a16="http://schemas.microsoft.com/office/drawing/2014/main" id="{00000000-0008-0000-0000-0000D5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480" name="AutoShape 2">
          <a:extLst>
            <a:ext uri="{FF2B5EF4-FFF2-40B4-BE49-F238E27FC236}">
              <a16:creationId xmlns:a16="http://schemas.microsoft.com/office/drawing/2014/main" id="{00000000-0008-0000-0000-0000D603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481" name="AutoShape 2">
          <a:extLst>
            <a:ext uri="{FF2B5EF4-FFF2-40B4-BE49-F238E27FC236}">
              <a16:creationId xmlns:a16="http://schemas.microsoft.com/office/drawing/2014/main" id="{00000000-0008-0000-0000-0000D703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482" name="AutoShape 2">
          <a:extLst>
            <a:ext uri="{FF2B5EF4-FFF2-40B4-BE49-F238E27FC236}">
              <a16:creationId xmlns:a16="http://schemas.microsoft.com/office/drawing/2014/main" id="{00000000-0008-0000-0000-0000D8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483" name="AutoShape 2">
          <a:extLst>
            <a:ext uri="{FF2B5EF4-FFF2-40B4-BE49-F238E27FC236}">
              <a16:creationId xmlns:a16="http://schemas.microsoft.com/office/drawing/2014/main" id="{00000000-0008-0000-0000-0000D9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484" name="AutoShape 2">
          <a:extLst>
            <a:ext uri="{FF2B5EF4-FFF2-40B4-BE49-F238E27FC236}">
              <a16:creationId xmlns:a16="http://schemas.microsoft.com/office/drawing/2014/main" id="{00000000-0008-0000-0000-0000DA03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485" name="AutoShape 2">
          <a:extLst>
            <a:ext uri="{FF2B5EF4-FFF2-40B4-BE49-F238E27FC236}">
              <a16:creationId xmlns:a16="http://schemas.microsoft.com/office/drawing/2014/main" id="{00000000-0008-0000-0000-0000DB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486" name="AutoShape 2">
          <a:extLst>
            <a:ext uri="{FF2B5EF4-FFF2-40B4-BE49-F238E27FC236}">
              <a16:creationId xmlns:a16="http://schemas.microsoft.com/office/drawing/2014/main" id="{00000000-0008-0000-0000-0000DC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487" name="AutoShape 2">
          <a:extLst>
            <a:ext uri="{FF2B5EF4-FFF2-40B4-BE49-F238E27FC236}">
              <a16:creationId xmlns:a16="http://schemas.microsoft.com/office/drawing/2014/main" id="{00000000-0008-0000-0000-0000DD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488" name="AutoShape 2">
          <a:extLst>
            <a:ext uri="{FF2B5EF4-FFF2-40B4-BE49-F238E27FC236}">
              <a16:creationId xmlns:a16="http://schemas.microsoft.com/office/drawing/2014/main" id="{00000000-0008-0000-0000-0000DE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489" name="AutoShape 2">
          <a:extLst>
            <a:ext uri="{FF2B5EF4-FFF2-40B4-BE49-F238E27FC236}">
              <a16:creationId xmlns:a16="http://schemas.microsoft.com/office/drawing/2014/main" id="{00000000-0008-0000-0000-0000DF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490" name="AutoShape 2">
          <a:extLst>
            <a:ext uri="{FF2B5EF4-FFF2-40B4-BE49-F238E27FC236}">
              <a16:creationId xmlns:a16="http://schemas.microsoft.com/office/drawing/2014/main" id="{00000000-0008-0000-0000-0000E0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491" name="AutoShape 2">
          <a:extLst>
            <a:ext uri="{FF2B5EF4-FFF2-40B4-BE49-F238E27FC236}">
              <a16:creationId xmlns:a16="http://schemas.microsoft.com/office/drawing/2014/main" id="{00000000-0008-0000-0000-0000E1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492" name="AutoShape 2">
          <a:extLst>
            <a:ext uri="{FF2B5EF4-FFF2-40B4-BE49-F238E27FC236}">
              <a16:creationId xmlns:a16="http://schemas.microsoft.com/office/drawing/2014/main" id="{00000000-0008-0000-0000-0000E2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493" name="AutoShape 2">
          <a:extLst>
            <a:ext uri="{FF2B5EF4-FFF2-40B4-BE49-F238E27FC236}">
              <a16:creationId xmlns:a16="http://schemas.microsoft.com/office/drawing/2014/main" id="{00000000-0008-0000-0000-0000E3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494" name="AutoShape 2">
          <a:extLst>
            <a:ext uri="{FF2B5EF4-FFF2-40B4-BE49-F238E27FC236}">
              <a16:creationId xmlns:a16="http://schemas.microsoft.com/office/drawing/2014/main" id="{00000000-0008-0000-0000-0000E4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495" name="AutoShape 2">
          <a:extLst>
            <a:ext uri="{FF2B5EF4-FFF2-40B4-BE49-F238E27FC236}">
              <a16:creationId xmlns:a16="http://schemas.microsoft.com/office/drawing/2014/main" id="{00000000-0008-0000-0000-0000E5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496" name="AutoShape 2">
          <a:extLst>
            <a:ext uri="{FF2B5EF4-FFF2-40B4-BE49-F238E27FC236}">
              <a16:creationId xmlns:a16="http://schemas.microsoft.com/office/drawing/2014/main" id="{00000000-0008-0000-0000-0000E6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497" name="AutoShape 2">
          <a:extLst>
            <a:ext uri="{FF2B5EF4-FFF2-40B4-BE49-F238E27FC236}">
              <a16:creationId xmlns:a16="http://schemas.microsoft.com/office/drawing/2014/main" id="{00000000-0008-0000-0000-0000E7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498" name="AutoShape 2">
          <a:extLst>
            <a:ext uri="{FF2B5EF4-FFF2-40B4-BE49-F238E27FC236}">
              <a16:creationId xmlns:a16="http://schemas.microsoft.com/office/drawing/2014/main" id="{00000000-0008-0000-0000-0000E8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499" name="AutoShape 2">
          <a:extLst>
            <a:ext uri="{FF2B5EF4-FFF2-40B4-BE49-F238E27FC236}">
              <a16:creationId xmlns:a16="http://schemas.microsoft.com/office/drawing/2014/main" id="{00000000-0008-0000-0000-0000E9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00" name="AutoShape 2">
          <a:extLst>
            <a:ext uri="{FF2B5EF4-FFF2-40B4-BE49-F238E27FC236}">
              <a16:creationId xmlns:a16="http://schemas.microsoft.com/office/drawing/2014/main" id="{00000000-0008-0000-0000-0000EA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01" name="AutoShape 2">
          <a:extLst>
            <a:ext uri="{FF2B5EF4-FFF2-40B4-BE49-F238E27FC236}">
              <a16:creationId xmlns:a16="http://schemas.microsoft.com/office/drawing/2014/main" id="{00000000-0008-0000-0000-0000EB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02" name="AutoShape 2">
          <a:extLst>
            <a:ext uri="{FF2B5EF4-FFF2-40B4-BE49-F238E27FC236}">
              <a16:creationId xmlns:a16="http://schemas.microsoft.com/office/drawing/2014/main" id="{00000000-0008-0000-0000-0000EC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03" name="AutoShape 2">
          <a:extLst>
            <a:ext uri="{FF2B5EF4-FFF2-40B4-BE49-F238E27FC236}">
              <a16:creationId xmlns:a16="http://schemas.microsoft.com/office/drawing/2014/main" id="{00000000-0008-0000-0000-0000ED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04" name="AutoShape 2">
          <a:extLst>
            <a:ext uri="{FF2B5EF4-FFF2-40B4-BE49-F238E27FC236}">
              <a16:creationId xmlns:a16="http://schemas.microsoft.com/office/drawing/2014/main" id="{00000000-0008-0000-0000-0000EE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05" name="AutoShape 2">
          <a:extLst>
            <a:ext uri="{FF2B5EF4-FFF2-40B4-BE49-F238E27FC236}">
              <a16:creationId xmlns:a16="http://schemas.microsoft.com/office/drawing/2014/main" id="{00000000-0008-0000-0000-0000EF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06" name="AutoShape 2">
          <a:extLst>
            <a:ext uri="{FF2B5EF4-FFF2-40B4-BE49-F238E27FC236}">
              <a16:creationId xmlns:a16="http://schemas.microsoft.com/office/drawing/2014/main" id="{00000000-0008-0000-0000-0000F0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07" name="AutoShape 2">
          <a:extLst>
            <a:ext uri="{FF2B5EF4-FFF2-40B4-BE49-F238E27FC236}">
              <a16:creationId xmlns:a16="http://schemas.microsoft.com/office/drawing/2014/main" id="{00000000-0008-0000-0000-0000F1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08" name="AutoShape 2">
          <a:extLst>
            <a:ext uri="{FF2B5EF4-FFF2-40B4-BE49-F238E27FC236}">
              <a16:creationId xmlns:a16="http://schemas.microsoft.com/office/drawing/2014/main" id="{00000000-0008-0000-0000-0000F2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09" name="AutoShape 2">
          <a:extLst>
            <a:ext uri="{FF2B5EF4-FFF2-40B4-BE49-F238E27FC236}">
              <a16:creationId xmlns:a16="http://schemas.microsoft.com/office/drawing/2014/main" id="{00000000-0008-0000-0000-0000F3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10" name="AutoShape 2">
          <a:extLst>
            <a:ext uri="{FF2B5EF4-FFF2-40B4-BE49-F238E27FC236}">
              <a16:creationId xmlns:a16="http://schemas.microsoft.com/office/drawing/2014/main" id="{00000000-0008-0000-0000-0000F4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11" name="AutoShape 2">
          <a:extLst>
            <a:ext uri="{FF2B5EF4-FFF2-40B4-BE49-F238E27FC236}">
              <a16:creationId xmlns:a16="http://schemas.microsoft.com/office/drawing/2014/main" id="{00000000-0008-0000-0000-0000F5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12" name="AutoShape 2">
          <a:extLst>
            <a:ext uri="{FF2B5EF4-FFF2-40B4-BE49-F238E27FC236}">
              <a16:creationId xmlns:a16="http://schemas.microsoft.com/office/drawing/2014/main" id="{00000000-0008-0000-0000-0000F603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13" name="AutoShape 2">
          <a:extLst>
            <a:ext uri="{FF2B5EF4-FFF2-40B4-BE49-F238E27FC236}">
              <a16:creationId xmlns:a16="http://schemas.microsoft.com/office/drawing/2014/main" id="{00000000-0008-0000-0000-0000F7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14" name="AutoShape 2">
          <a:extLst>
            <a:ext uri="{FF2B5EF4-FFF2-40B4-BE49-F238E27FC236}">
              <a16:creationId xmlns:a16="http://schemas.microsoft.com/office/drawing/2014/main" id="{00000000-0008-0000-0000-0000F8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15" name="AutoShape 2">
          <a:extLst>
            <a:ext uri="{FF2B5EF4-FFF2-40B4-BE49-F238E27FC236}">
              <a16:creationId xmlns:a16="http://schemas.microsoft.com/office/drawing/2014/main" id="{00000000-0008-0000-0000-0000F9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16" name="AutoShape 2">
          <a:extLst>
            <a:ext uri="{FF2B5EF4-FFF2-40B4-BE49-F238E27FC236}">
              <a16:creationId xmlns:a16="http://schemas.microsoft.com/office/drawing/2014/main" id="{00000000-0008-0000-0000-0000FA03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17" name="AutoShape 2">
          <a:extLst>
            <a:ext uri="{FF2B5EF4-FFF2-40B4-BE49-F238E27FC236}">
              <a16:creationId xmlns:a16="http://schemas.microsoft.com/office/drawing/2014/main" id="{00000000-0008-0000-0000-0000FB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18" name="AutoShape 2">
          <a:extLst>
            <a:ext uri="{FF2B5EF4-FFF2-40B4-BE49-F238E27FC236}">
              <a16:creationId xmlns:a16="http://schemas.microsoft.com/office/drawing/2014/main" id="{00000000-0008-0000-0000-0000FC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19" name="AutoShape 2">
          <a:extLst>
            <a:ext uri="{FF2B5EF4-FFF2-40B4-BE49-F238E27FC236}">
              <a16:creationId xmlns:a16="http://schemas.microsoft.com/office/drawing/2014/main" id="{00000000-0008-0000-0000-0000FD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20" name="AutoShape 2">
          <a:extLst>
            <a:ext uri="{FF2B5EF4-FFF2-40B4-BE49-F238E27FC236}">
              <a16:creationId xmlns:a16="http://schemas.microsoft.com/office/drawing/2014/main" id="{00000000-0008-0000-0000-0000FE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21" name="AutoShape 2">
          <a:extLst>
            <a:ext uri="{FF2B5EF4-FFF2-40B4-BE49-F238E27FC236}">
              <a16:creationId xmlns:a16="http://schemas.microsoft.com/office/drawing/2014/main" id="{00000000-0008-0000-0000-0000FF03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22" name="AutoShape 2">
          <a:extLst>
            <a:ext uri="{FF2B5EF4-FFF2-40B4-BE49-F238E27FC236}">
              <a16:creationId xmlns:a16="http://schemas.microsoft.com/office/drawing/2014/main" id="{00000000-0008-0000-0000-000000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23" name="AutoShape 2">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24"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25" name="AutoShape 2">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26" name="AutoShape 2">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27" name="AutoShape 2">
          <a:extLst>
            <a:ext uri="{FF2B5EF4-FFF2-40B4-BE49-F238E27FC236}">
              <a16:creationId xmlns:a16="http://schemas.microsoft.com/office/drawing/2014/main" id="{00000000-0008-0000-0000-000005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28" name="AutoShape 2">
          <a:extLst>
            <a:ext uri="{FF2B5EF4-FFF2-40B4-BE49-F238E27FC236}">
              <a16:creationId xmlns:a16="http://schemas.microsoft.com/office/drawing/2014/main" id="{00000000-0008-0000-0000-000006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29" name="AutoShape 2">
          <a:extLst>
            <a:ext uri="{FF2B5EF4-FFF2-40B4-BE49-F238E27FC236}">
              <a16:creationId xmlns:a16="http://schemas.microsoft.com/office/drawing/2014/main" id="{00000000-0008-0000-0000-000007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30" name="AutoShape 2">
          <a:extLst>
            <a:ext uri="{FF2B5EF4-FFF2-40B4-BE49-F238E27FC236}">
              <a16:creationId xmlns:a16="http://schemas.microsoft.com/office/drawing/2014/main" id="{00000000-0008-0000-0000-000008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31" name="AutoShape 2">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32" name="AutoShape 2">
          <a:extLst>
            <a:ext uri="{FF2B5EF4-FFF2-40B4-BE49-F238E27FC236}">
              <a16:creationId xmlns:a16="http://schemas.microsoft.com/office/drawing/2014/main" id="{00000000-0008-0000-0000-00000A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33" name="AutoShape 2">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534" name="AutoShape 2">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535" name="AutoShape 2">
          <a:extLst>
            <a:ext uri="{FF2B5EF4-FFF2-40B4-BE49-F238E27FC236}">
              <a16:creationId xmlns:a16="http://schemas.microsoft.com/office/drawing/2014/main" id="{00000000-0008-0000-0000-00000D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536" name="AutoShape 2">
          <a:extLst>
            <a:ext uri="{FF2B5EF4-FFF2-40B4-BE49-F238E27FC236}">
              <a16:creationId xmlns:a16="http://schemas.microsoft.com/office/drawing/2014/main" id="{00000000-0008-0000-0000-00000E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37" name="AutoShape 2">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538" name="AutoShape 2">
          <a:extLst>
            <a:ext uri="{FF2B5EF4-FFF2-40B4-BE49-F238E27FC236}">
              <a16:creationId xmlns:a16="http://schemas.microsoft.com/office/drawing/2014/main" id="{00000000-0008-0000-0000-000010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539" name="AutoShape 2">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40" name="AutoShape 2">
          <a:extLst>
            <a:ext uri="{FF2B5EF4-FFF2-40B4-BE49-F238E27FC236}">
              <a16:creationId xmlns:a16="http://schemas.microsoft.com/office/drawing/2014/main" id="{00000000-0008-0000-0000-000012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41" name="AutoShape 2">
          <a:extLst>
            <a:ext uri="{FF2B5EF4-FFF2-40B4-BE49-F238E27FC236}">
              <a16:creationId xmlns:a16="http://schemas.microsoft.com/office/drawing/2014/main" id="{00000000-0008-0000-0000-000013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542" name="AutoShape 2">
          <a:extLst>
            <a:ext uri="{FF2B5EF4-FFF2-40B4-BE49-F238E27FC236}">
              <a16:creationId xmlns:a16="http://schemas.microsoft.com/office/drawing/2014/main" id="{00000000-0008-0000-0000-000014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543" name="AutoShape 2">
          <a:extLst>
            <a:ext uri="{FF2B5EF4-FFF2-40B4-BE49-F238E27FC236}">
              <a16:creationId xmlns:a16="http://schemas.microsoft.com/office/drawing/2014/main" id="{00000000-0008-0000-0000-000015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544" name="AutoShape 2">
          <a:extLst>
            <a:ext uri="{FF2B5EF4-FFF2-40B4-BE49-F238E27FC236}">
              <a16:creationId xmlns:a16="http://schemas.microsoft.com/office/drawing/2014/main" id="{00000000-0008-0000-0000-000016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45" name="AutoShape 2">
          <a:extLst>
            <a:ext uri="{FF2B5EF4-FFF2-40B4-BE49-F238E27FC236}">
              <a16:creationId xmlns:a16="http://schemas.microsoft.com/office/drawing/2014/main" id="{00000000-0008-0000-0000-000017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546" name="AutoShape 2">
          <a:extLst>
            <a:ext uri="{FF2B5EF4-FFF2-40B4-BE49-F238E27FC236}">
              <a16:creationId xmlns:a16="http://schemas.microsoft.com/office/drawing/2014/main" id="{00000000-0008-0000-0000-000018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547" name="AutoShape 2">
          <a:extLst>
            <a:ext uri="{FF2B5EF4-FFF2-40B4-BE49-F238E27FC236}">
              <a16:creationId xmlns:a16="http://schemas.microsoft.com/office/drawing/2014/main" id="{00000000-0008-0000-0000-000019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48" name="AutoShape 2">
          <a:extLst>
            <a:ext uri="{FF2B5EF4-FFF2-40B4-BE49-F238E27FC236}">
              <a16:creationId xmlns:a16="http://schemas.microsoft.com/office/drawing/2014/main" id="{00000000-0008-0000-0000-00001A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49" name="AutoShape 2">
          <a:extLst>
            <a:ext uri="{FF2B5EF4-FFF2-40B4-BE49-F238E27FC236}">
              <a16:creationId xmlns:a16="http://schemas.microsoft.com/office/drawing/2014/main" id="{00000000-0008-0000-0000-00001B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50" name="AutoShape 2">
          <a:extLst>
            <a:ext uri="{FF2B5EF4-FFF2-40B4-BE49-F238E27FC236}">
              <a16:creationId xmlns:a16="http://schemas.microsoft.com/office/drawing/2014/main" id="{00000000-0008-0000-0000-00001C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51" name="AutoShape 2">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52" name="AutoShape 2">
          <a:extLst>
            <a:ext uri="{FF2B5EF4-FFF2-40B4-BE49-F238E27FC236}">
              <a16:creationId xmlns:a16="http://schemas.microsoft.com/office/drawing/2014/main" id="{00000000-0008-0000-0000-00001E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53" name="AutoShape 2">
          <a:extLst>
            <a:ext uri="{FF2B5EF4-FFF2-40B4-BE49-F238E27FC236}">
              <a16:creationId xmlns:a16="http://schemas.microsoft.com/office/drawing/2014/main" id="{00000000-0008-0000-0000-00001F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54" name="AutoShape 2">
          <a:extLst>
            <a:ext uri="{FF2B5EF4-FFF2-40B4-BE49-F238E27FC236}">
              <a16:creationId xmlns:a16="http://schemas.microsoft.com/office/drawing/2014/main" id="{00000000-0008-0000-0000-000020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55" name="AutoShape 2">
          <a:extLst>
            <a:ext uri="{FF2B5EF4-FFF2-40B4-BE49-F238E27FC236}">
              <a16:creationId xmlns:a16="http://schemas.microsoft.com/office/drawing/2014/main" id="{00000000-0008-0000-0000-000021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56" name="AutoShape 2">
          <a:extLst>
            <a:ext uri="{FF2B5EF4-FFF2-40B4-BE49-F238E27FC236}">
              <a16:creationId xmlns:a16="http://schemas.microsoft.com/office/drawing/2014/main" id="{00000000-0008-0000-0000-000022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57" name="AutoShape 2">
          <a:extLst>
            <a:ext uri="{FF2B5EF4-FFF2-40B4-BE49-F238E27FC236}">
              <a16:creationId xmlns:a16="http://schemas.microsoft.com/office/drawing/2014/main" id="{00000000-0008-0000-0000-000023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58" name="AutoShape 2">
          <a:extLst>
            <a:ext uri="{FF2B5EF4-FFF2-40B4-BE49-F238E27FC236}">
              <a16:creationId xmlns:a16="http://schemas.microsoft.com/office/drawing/2014/main" id="{00000000-0008-0000-0000-000024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59" name="AutoShape 2">
          <a:extLst>
            <a:ext uri="{FF2B5EF4-FFF2-40B4-BE49-F238E27FC236}">
              <a16:creationId xmlns:a16="http://schemas.microsoft.com/office/drawing/2014/main" id="{00000000-0008-0000-0000-000025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60" name="AutoShape 2">
          <a:extLst>
            <a:ext uri="{FF2B5EF4-FFF2-40B4-BE49-F238E27FC236}">
              <a16:creationId xmlns:a16="http://schemas.microsoft.com/office/drawing/2014/main" id="{00000000-0008-0000-0000-000026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61" name="AutoShape 2">
          <a:extLst>
            <a:ext uri="{FF2B5EF4-FFF2-40B4-BE49-F238E27FC236}">
              <a16:creationId xmlns:a16="http://schemas.microsoft.com/office/drawing/2014/main" id="{00000000-0008-0000-0000-000027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62" name="AutoShape 2">
          <a:extLst>
            <a:ext uri="{FF2B5EF4-FFF2-40B4-BE49-F238E27FC236}">
              <a16:creationId xmlns:a16="http://schemas.microsoft.com/office/drawing/2014/main" id="{00000000-0008-0000-0000-000028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63" name="AutoShape 2">
          <a:extLst>
            <a:ext uri="{FF2B5EF4-FFF2-40B4-BE49-F238E27FC236}">
              <a16:creationId xmlns:a16="http://schemas.microsoft.com/office/drawing/2014/main" id="{00000000-0008-0000-0000-000029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64" name="AutoShape 2">
          <a:extLst>
            <a:ext uri="{FF2B5EF4-FFF2-40B4-BE49-F238E27FC236}">
              <a16:creationId xmlns:a16="http://schemas.microsoft.com/office/drawing/2014/main" id="{00000000-0008-0000-0000-00002A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65" name="AutoShape 2">
          <a:extLst>
            <a:ext uri="{FF2B5EF4-FFF2-40B4-BE49-F238E27FC236}">
              <a16:creationId xmlns:a16="http://schemas.microsoft.com/office/drawing/2014/main" id="{00000000-0008-0000-0000-00002B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66" name="AutoShape 2">
          <a:extLst>
            <a:ext uri="{FF2B5EF4-FFF2-40B4-BE49-F238E27FC236}">
              <a16:creationId xmlns:a16="http://schemas.microsoft.com/office/drawing/2014/main" id="{00000000-0008-0000-0000-00002C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67" name="AutoShape 2">
          <a:extLst>
            <a:ext uri="{FF2B5EF4-FFF2-40B4-BE49-F238E27FC236}">
              <a16:creationId xmlns:a16="http://schemas.microsoft.com/office/drawing/2014/main" id="{00000000-0008-0000-0000-00002D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68" name="AutoShape 2">
          <a:extLst>
            <a:ext uri="{FF2B5EF4-FFF2-40B4-BE49-F238E27FC236}">
              <a16:creationId xmlns:a16="http://schemas.microsoft.com/office/drawing/2014/main" id="{00000000-0008-0000-0000-00002E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69" name="AutoShape 2">
          <a:extLst>
            <a:ext uri="{FF2B5EF4-FFF2-40B4-BE49-F238E27FC236}">
              <a16:creationId xmlns:a16="http://schemas.microsoft.com/office/drawing/2014/main" id="{00000000-0008-0000-0000-00002F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70" name="AutoShape 2">
          <a:extLst>
            <a:ext uri="{FF2B5EF4-FFF2-40B4-BE49-F238E27FC236}">
              <a16:creationId xmlns:a16="http://schemas.microsoft.com/office/drawing/2014/main" id="{00000000-0008-0000-0000-000030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71" name="AutoShape 2">
          <a:extLst>
            <a:ext uri="{FF2B5EF4-FFF2-40B4-BE49-F238E27FC236}">
              <a16:creationId xmlns:a16="http://schemas.microsoft.com/office/drawing/2014/main" id="{00000000-0008-0000-0000-000031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72" name="AutoShape 2">
          <a:extLst>
            <a:ext uri="{FF2B5EF4-FFF2-40B4-BE49-F238E27FC236}">
              <a16:creationId xmlns:a16="http://schemas.microsoft.com/office/drawing/2014/main" id="{00000000-0008-0000-0000-000032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73" name="AutoShape 2">
          <a:extLst>
            <a:ext uri="{FF2B5EF4-FFF2-40B4-BE49-F238E27FC236}">
              <a16:creationId xmlns:a16="http://schemas.microsoft.com/office/drawing/2014/main" id="{00000000-0008-0000-0000-000033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74" name="AutoShape 2">
          <a:extLst>
            <a:ext uri="{FF2B5EF4-FFF2-40B4-BE49-F238E27FC236}">
              <a16:creationId xmlns:a16="http://schemas.microsoft.com/office/drawing/2014/main" id="{00000000-0008-0000-0000-000034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575" name="AutoShape 2">
          <a:extLst>
            <a:ext uri="{FF2B5EF4-FFF2-40B4-BE49-F238E27FC236}">
              <a16:creationId xmlns:a16="http://schemas.microsoft.com/office/drawing/2014/main" id="{00000000-0008-0000-0000-000035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76" name="AutoShape 2">
          <a:extLst>
            <a:ext uri="{FF2B5EF4-FFF2-40B4-BE49-F238E27FC236}">
              <a16:creationId xmlns:a16="http://schemas.microsoft.com/office/drawing/2014/main" id="{00000000-0008-0000-0000-000036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77" name="AutoShape 2">
          <a:extLst>
            <a:ext uri="{FF2B5EF4-FFF2-40B4-BE49-F238E27FC236}">
              <a16:creationId xmlns:a16="http://schemas.microsoft.com/office/drawing/2014/main" id="{00000000-0008-0000-0000-000037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78" name="AutoShape 2">
          <a:extLst>
            <a:ext uri="{FF2B5EF4-FFF2-40B4-BE49-F238E27FC236}">
              <a16:creationId xmlns:a16="http://schemas.microsoft.com/office/drawing/2014/main" id="{00000000-0008-0000-0000-000038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79" name="AutoShape 2">
          <a:extLst>
            <a:ext uri="{FF2B5EF4-FFF2-40B4-BE49-F238E27FC236}">
              <a16:creationId xmlns:a16="http://schemas.microsoft.com/office/drawing/2014/main" id="{00000000-0008-0000-0000-000039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80" name="AutoShape 2">
          <a:extLst>
            <a:ext uri="{FF2B5EF4-FFF2-40B4-BE49-F238E27FC236}">
              <a16:creationId xmlns:a16="http://schemas.microsoft.com/office/drawing/2014/main" id="{00000000-0008-0000-0000-00003A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81" name="AutoShape 2">
          <a:extLst>
            <a:ext uri="{FF2B5EF4-FFF2-40B4-BE49-F238E27FC236}">
              <a16:creationId xmlns:a16="http://schemas.microsoft.com/office/drawing/2014/main" id="{00000000-0008-0000-0000-00003B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82" name="AutoShape 2">
          <a:extLst>
            <a:ext uri="{FF2B5EF4-FFF2-40B4-BE49-F238E27FC236}">
              <a16:creationId xmlns:a16="http://schemas.microsoft.com/office/drawing/2014/main" id="{00000000-0008-0000-0000-00003C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83" name="AutoShape 2">
          <a:extLst>
            <a:ext uri="{FF2B5EF4-FFF2-40B4-BE49-F238E27FC236}">
              <a16:creationId xmlns:a16="http://schemas.microsoft.com/office/drawing/2014/main" id="{00000000-0008-0000-0000-00003D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84" name="AutoShape 2">
          <a:extLst>
            <a:ext uri="{FF2B5EF4-FFF2-40B4-BE49-F238E27FC236}">
              <a16:creationId xmlns:a16="http://schemas.microsoft.com/office/drawing/2014/main" id="{00000000-0008-0000-0000-00003E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85" name="AutoShape 2">
          <a:extLst>
            <a:ext uri="{FF2B5EF4-FFF2-40B4-BE49-F238E27FC236}">
              <a16:creationId xmlns:a16="http://schemas.microsoft.com/office/drawing/2014/main" id="{00000000-0008-0000-0000-00003F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86" name="AutoShape 2">
          <a:extLst>
            <a:ext uri="{FF2B5EF4-FFF2-40B4-BE49-F238E27FC236}">
              <a16:creationId xmlns:a16="http://schemas.microsoft.com/office/drawing/2014/main" id="{00000000-0008-0000-0000-000040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87" name="AutoShape 2">
          <a:extLst>
            <a:ext uri="{FF2B5EF4-FFF2-40B4-BE49-F238E27FC236}">
              <a16:creationId xmlns:a16="http://schemas.microsoft.com/office/drawing/2014/main" id="{00000000-0008-0000-0000-000041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88" name="AutoShape 2">
          <a:extLst>
            <a:ext uri="{FF2B5EF4-FFF2-40B4-BE49-F238E27FC236}">
              <a16:creationId xmlns:a16="http://schemas.microsoft.com/office/drawing/2014/main" id="{00000000-0008-0000-0000-000042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89" name="AutoShape 2">
          <a:extLst>
            <a:ext uri="{FF2B5EF4-FFF2-40B4-BE49-F238E27FC236}">
              <a16:creationId xmlns:a16="http://schemas.microsoft.com/office/drawing/2014/main" id="{00000000-0008-0000-0000-000043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90" name="AutoShape 2">
          <a:extLst>
            <a:ext uri="{FF2B5EF4-FFF2-40B4-BE49-F238E27FC236}">
              <a16:creationId xmlns:a16="http://schemas.microsoft.com/office/drawing/2014/main" id="{00000000-0008-0000-0000-000044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91" name="AutoShape 2">
          <a:extLst>
            <a:ext uri="{FF2B5EF4-FFF2-40B4-BE49-F238E27FC236}">
              <a16:creationId xmlns:a16="http://schemas.microsoft.com/office/drawing/2014/main" id="{00000000-0008-0000-0000-000045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92" name="AutoShape 2">
          <a:extLst>
            <a:ext uri="{FF2B5EF4-FFF2-40B4-BE49-F238E27FC236}">
              <a16:creationId xmlns:a16="http://schemas.microsoft.com/office/drawing/2014/main" id="{00000000-0008-0000-0000-000046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93" name="AutoShape 2">
          <a:extLst>
            <a:ext uri="{FF2B5EF4-FFF2-40B4-BE49-F238E27FC236}">
              <a16:creationId xmlns:a16="http://schemas.microsoft.com/office/drawing/2014/main" id="{00000000-0008-0000-0000-000047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94" name="AutoShape 2">
          <a:extLst>
            <a:ext uri="{FF2B5EF4-FFF2-40B4-BE49-F238E27FC236}">
              <a16:creationId xmlns:a16="http://schemas.microsoft.com/office/drawing/2014/main" id="{00000000-0008-0000-0000-000048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595" name="AutoShape 2">
          <a:extLst>
            <a:ext uri="{FF2B5EF4-FFF2-40B4-BE49-F238E27FC236}">
              <a16:creationId xmlns:a16="http://schemas.microsoft.com/office/drawing/2014/main" id="{00000000-0008-0000-0000-000049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596" name="AutoShape 2">
          <a:extLst>
            <a:ext uri="{FF2B5EF4-FFF2-40B4-BE49-F238E27FC236}">
              <a16:creationId xmlns:a16="http://schemas.microsoft.com/office/drawing/2014/main" id="{00000000-0008-0000-0000-00004A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597" name="AutoShape 2">
          <a:extLst>
            <a:ext uri="{FF2B5EF4-FFF2-40B4-BE49-F238E27FC236}">
              <a16:creationId xmlns:a16="http://schemas.microsoft.com/office/drawing/2014/main" id="{00000000-0008-0000-0000-00004B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598" name="AutoShape 2">
          <a:extLst>
            <a:ext uri="{FF2B5EF4-FFF2-40B4-BE49-F238E27FC236}">
              <a16:creationId xmlns:a16="http://schemas.microsoft.com/office/drawing/2014/main" id="{00000000-0008-0000-0000-00004C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599" name="AutoShape 2">
          <a:extLst>
            <a:ext uri="{FF2B5EF4-FFF2-40B4-BE49-F238E27FC236}">
              <a16:creationId xmlns:a16="http://schemas.microsoft.com/office/drawing/2014/main" id="{00000000-0008-0000-0000-00004D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00" name="AutoShape 2">
          <a:extLst>
            <a:ext uri="{FF2B5EF4-FFF2-40B4-BE49-F238E27FC236}">
              <a16:creationId xmlns:a16="http://schemas.microsoft.com/office/drawing/2014/main" id="{00000000-0008-0000-0000-00004E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601" name="AutoShape 2">
          <a:extLst>
            <a:ext uri="{FF2B5EF4-FFF2-40B4-BE49-F238E27FC236}">
              <a16:creationId xmlns:a16="http://schemas.microsoft.com/office/drawing/2014/main" id="{00000000-0008-0000-0000-00004F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602" name="AutoShape 2">
          <a:extLst>
            <a:ext uri="{FF2B5EF4-FFF2-40B4-BE49-F238E27FC236}">
              <a16:creationId xmlns:a16="http://schemas.microsoft.com/office/drawing/2014/main" id="{00000000-0008-0000-0000-000050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03" name="AutoShape 2">
          <a:extLst>
            <a:ext uri="{FF2B5EF4-FFF2-40B4-BE49-F238E27FC236}">
              <a16:creationId xmlns:a16="http://schemas.microsoft.com/office/drawing/2014/main" id="{00000000-0008-0000-0000-000051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04" name="AutoShape 2">
          <a:extLst>
            <a:ext uri="{FF2B5EF4-FFF2-40B4-BE49-F238E27FC236}">
              <a16:creationId xmlns:a16="http://schemas.microsoft.com/office/drawing/2014/main" id="{00000000-0008-0000-0000-000052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605" name="AutoShape 2">
          <a:extLst>
            <a:ext uri="{FF2B5EF4-FFF2-40B4-BE49-F238E27FC236}">
              <a16:creationId xmlns:a16="http://schemas.microsoft.com/office/drawing/2014/main" id="{00000000-0008-0000-0000-000053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606" name="AutoShape 2">
          <a:extLst>
            <a:ext uri="{FF2B5EF4-FFF2-40B4-BE49-F238E27FC236}">
              <a16:creationId xmlns:a16="http://schemas.microsoft.com/office/drawing/2014/main" id="{00000000-0008-0000-0000-000054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607" name="AutoShape 2">
          <a:extLst>
            <a:ext uri="{FF2B5EF4-FFF2-40B4-BE49-F238E27FC236}">
              <a16:creationId xmlns:a16="http://schemas.microsoft.com/office/drawing/2014/main" id="{00000000-0008-0000-0000-000055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08" name="AutoShape 2">
          <a:extLst>
            <a:ext uri="{FF2B5EF4-FFF2-40B4-BE49-F238E27FC236}">
              <a16:creationId xmlns:a16="http://schemas.microsoft.com/office/drawing/2014/main" id="{00000000-0008-0000-0000-000056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609" name="AutoShape 2">
          <a:extLst>
            <a:ext uri="{FF2B5EF4-FFF2-40B4-BE49-F238E27FC236}">
              <a16:creationId xmlns:a16="http://schemas.microsoft.com/office/drawing/2014/main" id="{00000000-0008-0000-0000-000057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610" name="AutoShape 2">
          <a:extLst>
            <a:ext uri="{FF2B5EF4-FFF2-40B4-BE49-F238E27FC236}">
              <a16:creationId xmlns:a16="http://schemas.microsoft.com/office/drawing/2014/main" id="{00000000-0008-0000-0000-000058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11" name="AutoShape 2">
          <a:extLst>
            <a:ext uri="{FF2B5EF4-FFF2-40B4-BE49-F238E27FC236}">
              <a16:creationId xmlns:a16="http://schemas.microsoft.com/office/drawing/2014/main" id="{00000000-0008-0000-0000-000059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12" name="AutoShape 2">
          <a:extLst>
            <a:ext uri="{FF2B5EF4-FFF2-40B4-BE49-F238E27FC236}">
              <a16:creationId xmlns:a16="http://schemas.microsoft.com/office/drawing/2014/main" id="{00000000-0008-0000-0000-00005A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13" name="AutoShape 2">
          <a:extLst>
            <a:ext uri="{FF2B5EF4-FFF2-40B4-BE49-F238E27FC236}">
              <a16:creationId xmlns:a16="http://schemas.microsoft.com/office/drawing/2014/main" id="{00000000-0008-0000-0000-00005B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14" name="AutoShape 2">
          <a:extLst>
            <a:ext uri="{FF2B5EF4-FFF2-40B4-BE49-F238E27FC236}">
              <a16:creationId xmlns:a16="http://schemas.microsoft.com/office/drawing/2014/main" id="{00000000-0008-0000-0000-00005C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15" name="AutoShape 2">
          <a:extLst>
            <a:ext uri="{FF2B5EF4-FFF2-40B4-BE49-F238E27FC236}">
              <a16:creationId xmlns:a16="http://schemas.microsoft.com/office/drawing/2014/main" id="{00000000-0008-0000-0000-00005D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16" name="AutoShape 2">
          <a:extLst>
            <a:ext uri="{FF2B5EF4-FFF2-40B4-BE49-F238E27FC236}">
              <a16:creationId xmlns:a16="http://schemas.microsoft.com/office/drawing/2014/main" id="{00000000-0008-0000-0000-00005E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17" name="AutoShape 2">
          <a:extLst>
            <a:ext uri="{FF2B5EF4-FFF2-40B4-BE49-F238E27FC236}">
              <a16:creationId xmlns:a16="http://schemas.microsoft.com/office/drawing/2014/main" id="{00000000-0008-0000-0000-00005F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18" name="AutoShape 2">
          <a:extLst>
            <a:ext uri="{FF2B5EF4-FFF2-40B4-BE49-F238E27FC236}">
              <a16:creationId xmlns:a16="http://schemas.microsoft.com/office/drawing/2014/main" id="{00000000-0008-0000-0000-000060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19" name="AutoShape 2">
          <a:extLst>
            <a:ext uri="{FF2B5EF4-FFF2-40B4-BE49-F238E27FC236}">
              <a16:creationId xmlns:a16="http://schemas.microsoft.com/office/drawing/2014/main" id="{00000000-0008-0000-0000-000061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20" name="AutoShape 2">
          <a:extLst>
            <a:ext uri="{FF2B5EF4-FFF2-40B4-BE49-F238E27FC236}">
              <a16:creationId xmlns:a16="http://schemas.microsoft.com/office/drawing/2014/main" id="{00000000-0008-0000-0000-000062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21" name="AutoShape 2">
          <a:extLst>
            <a:ext uri="{FF2B5EF4-FFF2-40B4-BE49-F238E27FC236}">
              <a16:creationId xmlns:a16="http://schemas.microsoft.com/office/drawing/2014/main" id="{00000000-0008-0000-0000-000063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22" name="AutoShape 2">
          <a:extLst>
            <a:ext uri="{FF2B5EF4-FFF2-40B4-BE49-F238E27FC236}">
              <a16:creationId xmlns:a16="http://schemas.microsoft.com/office/drawing/2014/main" id="{00000000-0008-0000-0000-000064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23" name="AutoShape 2">
          <a:extLst>
            <a:ext uri="{FF2B5EF4-FFF2-40B4-BE49-F238E27FC236}">
              <a16:creationId xmlns:a16="http://schemas.microsoft.com/office/drawing/2014/main" id="{00000000-0008-0000-0000-000065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24" name="AutoShape 2">
          <a:extLst>
            <a:ext uri="{FF2B5EF4-FFF2-40B4-BE49-F238E27FC236}">
              <a16:creationId xmlns:a16="http://schemas.microsoft.com/office/drawing/2014/main" id="{00000000-0008-0000-0000-000066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25" name="AutoShape 2">
          <a:extLst>
            <a:ext uri="{FF2B5EF4-FFF2-40B4-BE49-F238E27FC236}">
              <a16:creationId xmlns:a16="http://schemas.microsoft.com/office/drawing/2014/main" id="{00000000-0008-0000-0000-000067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26" name="AutoShape 2">
          <a:extLst>
            <a:ext uri="{FF2B5EF4-FFF2-40B4-BE49-F238E27FC236}">
              <a16:creationId xmlns:a16="http://schemas.microsoft.com/office/drawing/2014/main" id="{00000000-0008-0000-0000-000068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27" name="AutoShape 2">
          <a:extLst>
            <a:ext uri="{FF2B5EF4-FFF2-40B4-BE49-F238E27FC236}">
              <a16:creationId xmlns:a16="http://schemas.microsoft.com/office/drawing/2014/main" id="{00000000-0008-0000-0000-000069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28" name="AutoShape 2">
          <a:extLst>
            <a:ext uri="{FF2B5EF4-FFF2-40B4-BE49-F238E27FC236}">
              <a16:creationId xmlns:a16="http://schemas.microsoft.com/office/drawing/2014/main" id="{00000000-0008-0000-0000-00006A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29" name="AutoShape 2">
          <a:extLst>
            <a:ext uri="{FF2B5EF4-FFF2-40B4-BE49-F238E27FC236}">
              <a16:creationId xmlns:a16="http://schemas.microsoft.com/office/drawing/2014/main" id="{00000000-0008-0000-0000-00006B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30" name="AutoShape 2">
          <a:extLst>
            <a:ext uri="{FF2B5EF4-FFF2-40B4-BE49-F238E27FC236}">
              <a16:creationId xmlns:a16="http://schemas.microsoft.com/office/drawing/2014/main" id="{00000000-0008-0000-0000-00006C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31" name="AutoShape 2">
          <a:extLst>
            <a:ext uri="{FF2B5EF4-FFF2-40B4-BE49-F238E27FC236}">
              <a16:creationId xmlns:a16="http://schemas.microsoft.com/office/drawing/2014/main" id="{00000000-0008-0000-0000-00006D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32" name="AutoShape 2">
          <a:extLst>
            <a:ext uri="{FF2B5EF4-FFF2-40B4-BE49-F238E27FC236}">
              <a16:creationId xmlns:a16="http://schemas.microsoft.com/office/drawing/2014/main" id="{00000000-0008-0000-0000-00006E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33" name="AutoShape 2">
          <a:extLst>
            <a:ext uri="{FF2B5EF4-FFF2-40B4-BE49-F238E27FC236}">
              <a16:creationId xmlns:a16="http://schemas.microsoft.com/office/drawing/2014/main" id="{00000000-0008-0000-0000-00006F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34" name="AutoShape 2">
          <a:extLst>
            <a:ext uri="{FF2B5EF4-FFF2-40B4-BE49-F238E27FC236}">
              <a16:creationId xmlns:a16="http://schemas.microsoft.com/office/drawing/2014/main" id="{00000000-0008-0000-0000-000070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35" name="AutoShape 2">
          <a:extLst>
            <a:ext uri="{FF2B5EF4-FFF2-40B4-BE49-F238E27FC236}">
              <a16:creationId xmlns:a16="http://schemas.microsoft.com/office/drawing/2014/main" id="{00000000-0008-0000-0000-000071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36" name="AutoShape 2">
          <a:extLst>
            <a:ext uri="{FF2B5EF4-FFF2-40B4-BE49-F238E27FC236}">
              <a16:creationId xmlns:a16="http://schemas.microsoft.com/office/drawing/2014/main" id="{00000000-0008-0000-0000-000072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37" name="AutoShape 2">
          <a:extLst>
            <a:ext uri="{FF2B5EF4-FFF2-40B4-BE49-F238E27FC236}">
              <a16:creationId xmlns:a16="http://schemas.microsoft.com/office/drawing/2014/main" id="{00000000-0008-0000-0000-000073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38" name="AutoShape 2">
          <a:extLst>
            <a:ext uri="{FF2B5EF4-FFF2-40B4-BE49-F238E27FC236}">
              <a16:creationId xmlns:a16="http://schemas.microsoft.com/office/drawing/2014/main" id="{00000000-0008-0000-0000-000074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39" name="AutoShape 2">
          <a:extLst>
            <a:ext uri="{FF2B5EF4-FFF2-40B4-BE49-F238E27FC236}">
              <a16:creationId xmlns:a16="http://schemas.microsoft.com/office/drawing/2014/main" id="{00000000-0008-0000-0000-000075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40" name="AutoShape 2">
          <a:extLst>
            <a:ext uri="{FF2B5EF4-FFF2-40B4-BE49-F238E27FC236}">
              <a16:creationId xmlns:a16="http://schemas.microsoft.com/office/drawing/2014/main" id="{00000000-0008-0000-0000-000076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41" name="AutoShape 2">
          <a:extLst>
            <a:ext uri="{FF2B5EF4-FFF2-40B4-BE49-F238E27FC236}">
              <a16:creationId xmlns:a16="http://schemas.microsoft.com/office/drawing/2014/main" id="{00000000-0008-0000-0000-000077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42" name="AutoShape 2">
          <a:extLst>
            <a:ext uri="{FF2B5EF4-FFF2-40B4-BE49-F238E27FC236}">
              <a16:creationId xmlns:a16="http://schemas.microsoft.com/office/drawing/2014/main" id="{00000000-0008-0000-0000-000078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43" name="AutoShape 2">
          <a:extLst>
            <a:ext uri="{FF2B5EF4-FFF2-40B4-BE49-F238E27FC236}">
              <a16:creationId xmlns:a16="http://schemas.microsoft.com/office/drawing/2014/main" id="{00000000-0008-0000-0000-000079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44" name="AutoShape 2">
          <a:extLst>
            <a:ext uri="{FF2B5EF4-FFF2-40B4-BE49-F238E27FC236}">
              <a16:creationId xmlns:a16="http://schemas.microsoft.com/office/drawing/2014/main" id="{00000000-0008-0000-0000-00007A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45" name="AutoShape 2">
          <a:extLst>
            <a:ext uri="{FF2B5EF4-FFF2-40B4-BE49-F238E27FC236}">
              <a16:creationId xmlns:a16="http://schemas.microsoft.com/office/drawing/2014/main" id="{00000000-0008-0000-0000-00007B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46" name="AutoShape 2">
          <a:extLst>
            <a:ext uri="{FF2B5EF4-FFF2-40B4-BE49-F238E27FC236}">
              <a16:creationId xmlns:a16="http://schemas.microsoft.com/office/drawing/2014/main" id="{00000000-0008-0000-0000-00007C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47" name="AutoShape 2">
          <a:extLst>
            <a:ext uri="{FF2B5EF4-FFF2-40B4-BE49-F238E27FC236}">
              <a16:creationId xmlns:a16="http://schemas.microsoft.com/office/drawing/2014/main" id="{00000000-0008-0000-0000-00007D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48" name="AutoShape 2">
          <a:extLst>
            <a:ext uri="{FF2B5EF4-FFF2-40B4-BE49-F238E27FC236}">
              <a16:creationId xmlns:a16="http://schemas.microsoft.com/office/drawing/2014/main" id="{00000000-0008-0000-0000-00007E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49" name="AutoShape 2">
          <a:extLst>
            <a:ext uri="{FF2B5EF4-FFF2-40B4-BE49-F238E27FC236}">
              <a16:creationId xmlns:a16="http://schemas.microsoft.com/office/drawing/2014/main" id="{00000000-0008-0000-0000-00007F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50" name="AutoShape 2">
          <a:extLst>
            <a:ext uri="{FF2B5EF4-FFF2-40B4-BE49-F238E27FC236}">
              <a16:creationId xmlns:a16="http://schemas.microsoft.com/office/drawing/2014/main" id="{00000000-0008-0000-0000-000080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51" name="AutoShape 2">
          <a:extLst>
            <a:ext uri="{FF2B5EF4-FFF2-40B4-BE49-F238E27FC236}">
              <a16:creationId xmlns:a16="http://schemas.microsoft.com/office/drawing/2014/main" id="{00000000-0008-0000-0000-000081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52" name="AutoShape 2">
          <a:extLst>
            <a:ext uri="{FF2B5EF4-FFF2-40B4-BE49-F238E27FC236}">
              <a16:creationId xmlns:a16="http://schemas.microsoft.com/office/drawing/2014/main" id="{00000000-0008-0000-0000-000082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53" name="AutoShape 2">
          <a:extLst>
            <a:ext uri="{FF2B5EF4-FFF2-40B4-BE49-F238E27FC236}">
              <a16:creationId xmlns:a16="http://schemas.microsoft.com/office/drawing/2014/main" id="{00000000-0008-0000-0000-000083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54" name="AutoShape 2">
          <a:extLst>
            <a:ext uri="{FF2B5EF4-FFF2-40B4-BE49-F238E27FC236}">
              <a16:creationId xmlns:a16="http://schemas.microsoft.com/office/drawing/2014/main" id="{00000000-0008-0000-0000-000084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55" name="AutoShape 2">
          <a:extLst>
            <a:ext uri="{FF2B5EF4-FFF2-40B4-BE49-F238E27FC236}">
              <a16:creationId xmlns:a16="http://schemas.microsoft.com/office/drawing/2014/main" id="{00000000-0008-0000-0000-000085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56" name="AutoShape 2">
          <a:extLst>
            <a:ext uri="{FF2B5EF4-FFF2-40B4-BE49-F238E27FC236}">
              <a16:creationId xmlns:a16="http://schemas.microsoft.com/office/drawing/2014/main" id="{00000000-0008-0000-0000-000086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57" name="AutoShape 2">
          <a:extLst>
            <a:ext uri="{FF2B5EF4-FFF2-40B4-BE49-F238E27FC236}">
              <a16:creationId xmlns:a16="http://schemas.microsoft.com/office/drawing/2014/main" id="{00000000-0008-0000-0000-000087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658" name="AutoShape 2">
          <a:extLst>
            <a:ext uri="{FF2B5EF4-FFF2-40B4-BE49-F238E27FC236}">
              <a16:creationId xmlns:a16="http://schemas.microsoft.com/office/drawing/2014/main" id="{00000000-0008-0000-0000-000088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59" name="AutoShape 2">
          <a:extLst>
            <a:ext uri="{FF2B5EF4-FFF2-40B4-BE49-F238E27FC236}">
              <a16:creationId xmlns:a16="http://schemas.microsoft.com/office/drawing/2014/main" id="{00000000-0008-0000-0000-000089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660" name="AutoShape 2">
          <a:extLst>
            <a:ext uri="{FF2B5EF4-FFF2-40B4-BE49-F238E27FC236}">
              <a16:creationId xmlns:a16="http://schemas.microsoft.com/office/drawing/2014/main" id="{00000000-0008-0000-0000-00008A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661" name="AutoShape 2">
          <a:extLst>
            <a:ext uri="{FF2B5EF4-FFF2-40B4-BE49-F238E27FC236}">
              <a16:creationId xmlns:a16="http://schemas.microsoft.com/office/drawing/2014/main" id="{00000000-0008-0000-0000-00008B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662" name="AutoShape 2">
          <a:extLst>
            <a:ext uri="{FF2B5EF4-FFF2-40B4-BE49-F238E27FC236}">
              <a16:creationId xmlns:a16="http://schemas.microsoft.com/office/drawing/2014/main" id="{00000000-0008-0000-0000-00008C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63" name="AutoShape 2">
          <a:extLst>
            <a:ext uri="{FF2B5EF4-FFF2-40B4-BE49-F238E27FC236}">
              <a16:creationId xmlns:a16="http://schemas.microsoft.com/office/drawing/2014/main" id="{00000000-0008-0000-0000-00008D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664" name="AutoShape 2">
          <a:extLst>
            <a:ext uri="{FF2B5EF4-FFF2-40B4-BE49-F238E27FC236}">
              <a16:creationId xmlns:a16="http://schemas.microsoft.com/office/drawing/2014/main" id="{00000000-0008-0000-0000-00008E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665" name="AutoShape 2">
          <a:extLst>
            <a:ext uri="{FF2B5EF4-FFF2-40B4-BE49-F238E27FC236}">
              <a16:creationId xmlns:a16="http://schemas.microsoft.com/office/drawing/2014/main" id="{00000000-0008-0000-0000-00008F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66" name="AutoShape 2">
          <a:extLst>
            <a:ext uri="{FF2B5EF4-FFF2-40B4-BE49-F238E27FC236}">
              <a16:creationId xmlns:a16="http://schemas.microsoft.com/office/drawing/2014/main" id="{00000000-0008-0000-0000-000090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67" name="AutoShape 2">
          <a:extLst>
            <a:ext uri="{FF2B5EF4-FFF2-40B4-BE49-F238E27FC236}">
              <a16:creationId xmlns:a16="http://schemas.microsoft.com/office/drawing/2014/main" id="{00000000-0008-0000-0000-000091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668" name="AutoShape 2">
          <a:extLst>
            <a:ext uri="{FF2B5EF4-FFF2-40B4-BE49-F238E27FC236}">
              <a16:creationId xmlns:a16="http://schemas.microsoft.com/office/drawing/2014/main" id="{00000000-0008-0000-0000-000092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669" name="AutoShape 2">
          <a:extLst>
            <a:ext uri="{FF2B5EF4-FFF2-40B4-BE49-F238E27FC236}">
              <a16:creationId xmlns:a16="http://schemas.microsoft.com/office/drawing/2014/main" id="{00000000-0008-0000-0000-000093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59079"/>
    <xdr:sp macro="" textlink="">
      <xdr:nvSpPr>
        <xdr:cNvPr id="9670" name="AutoShape 2">
          <a:extLst>
            <a:ext uri="{FF2B5EF4-FFF2-40B4-BE49-F238E27FC236}">
              <a16:creationId xmlns:a16="http://schemas.microsoft.com/office/drawing/2014/main" id="{00000000-0008-0000-0000-000094040000}"/>
            </a:ext>
          </a:extLst>
        </xdr:cNvPr>
        <xdr:cNvSpPr>
          <a:spLocks noChangeAspect="1" noChangeArrowheads="1"/>
        </xdr:cNvSpPr>
      </xdr:nvSpPr>
      <xdr:spPr bwMode="auto">
        <a:xfrm>
          <a:off x="504825" y="196336920"/>
          <a:ext cx="455295" cy="2590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71" name="AutoShape 2">
          <a:extLst>
            <a:ext uri="{FF2B5EF4-FFF2-40B4-BE49-F238E27FC236}">
              <a16:creationId xmlns:a16="http://schemas.microsoft.com/office/drawing/2014/main" id="{00000000-0008-0000-0000-000095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672" name="AutoShape 2">
          <a:extLst>
            <a:ext uri="{FF2B5EF4-FFF2-40B4-BE49-F238E27FC236}">
              <a16:creationId xmlns:a16="http://schemas.microsoft.com/office/drawing/2014/main" id="{00000000-0008-0000-0000-000096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78129"/>
    <xdr:sp macro="" textlink="">
      <xdr:nvSpPr>
        <xdr:cNvPr id="9673" name="AutoShape 2">
          <a:extLst>
            <a:ext uri="{FF2B5EF4-FFF2-40B4-BE49-F238E27FC236}">
              <a16:creationId xmlns:a16="http://schemas.microsoft.com/office/drawing/2014/main" id="{00000000-0008-0000-0000-000097040000}"/>
            </a:ext>
          </a:extLst>
        </xdr:cNvPr>
        <xdr:cNvSpPr>
          <a:spLocks noChangeAspect="1" noChangeArrowheads="1"/>
        </xdr:cNvSpPr>
      </xdr:nvSpPr>
      <xdr:spPr bwMode="auto">
        <a:xfrm>
          <a:off x="504825" y="196336920"/>
          <a:ext cx="455295" cy="2781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74" name="AutoShape 2">
          <a:extLst>
            <a:ext uri="{FF2B5EF4-FFF2-40B4-BE49-F238E27FC236}">
              <a16:creationId xmlns:a16="http://schemas.microsoft.com/office/drawing/2014/main" id="{00000000-0008-0000-0000-000098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75" name="AutoShape 2">
          <a:extLst>
            <a:ext uri="{FF2B5EF4-FFF2-40B4-BE49-F238E27FC236}">
              <a16:creationId xmlns:a16="http://schemas.microsoft.com/office/drawing/2014/main" id="{00000000-0008-0000-0000-000099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76" name="AutoShape 2">
          <a:extLst>
            <a:ext uri="{FF2B5EF4-FFF2-40B4-BE49-F238E27FC236}">
              <a16:creationId xmlns:a16="http://schemas.microsoft.com/office/drawing/2014/main" id="{00000000-0008-0000-0000-00009A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77" name="AutoShape 2">
          <a:extLst>
            <a:ext uri="{FF2B5EF4-FFF2-40B4-BE49-F238E27FC236}">
              <a16:creationId xmlns:a16="http://schemas.microsoft.com/office/drawing/2014/main" id="{00000000-0008-0000-0000-00009B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78" name="AutoShape 2">
          <a:extLst>
            <a:ext uri="{FF2B5EF4-FFF2-40B4-BE49-F238E27FC236}">
              <a16:creationId xmlns:a16="http://schemas.microsoft.com/office/drawing/2014/main" id="{00000000-0008-0000-0000-00009C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79" name="AutoShape 2">
          <a:extLst>
            <a:ext uri="{FF2B5EF4-FFF2-40B4-BE49-F238E27FC236}">
              <a16:creationId xmlns:a16="http://schemas.microsoft.com/office/drawing/2014/main" id="{00000000-0008-0000-0000-00009D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80" name="AutoShape 2">
          <a:extLst>
            <a:ext uri="{FF2B5EF4-FFF2-40B4-BE49-F238E27FC236}">
              <a16:creationId xmlns:a16="http://schemas.microsoft.com/office/drawing/2014/main" id="{00000000-0008-0000-0000-00009E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81" name="AutoShape 2">
          <a:extLst>
            <a:ext uri="{FF2B5EF4-FFF2-40B4-BE49-F238E27FC236}">
              <a16:creationId xmlns:a16="http://schemas.microsoft.com/office/drawing/2014/main" id="{00000000-0008-0000-0000-00009F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82" name="AutoShape 2">
          <a:extLst>
            <a:ext uri="{FF2B5EF4-FFF2-40B4-BE49-F238E27FC236}">
              <a16:creationId xmlns:a16="http://schemas.microsoft.com/office/drawing/2014/main" id="{00000000-0008-0000-0000-0000A0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83" name="AutoShape 2">
          <a:extLst>
            <a:ext uri="{FF2B5EF4-FFF2-40B4-BE49-F238E27FC236}">
              <a16:creationId xmlns:a16="http://schemas.microsoft.com/office/drawing/2014/main" id="{00000000-0008-0000-0000-0000A1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84" name="AutoShape 2">
          <a:extLst>
            <a:ext uri="{FF2B5EF4-FFF2-40B4-BE49-F238E27FC236}">
              <a16:creationId xmlns:a16="http://schemas.microsoft.com/office/drawing/2014/main" id="{00000000-0008-0000-0000-0000A2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85" name="AutoShape 2">
          <a:extLst>
            <a:ext uri="{FF2B5EF4-FFF2-40B4-BE49-F238E27FC236}">
              <a16:creationId xmlns:a16="http://schemas.microsoft.com/office/drawing/2014/main" id="{00000000-0008-0000-0000-0000A3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86" name="AutoShape 2">
          <a:extLst>
            <a:ext uri="{FF2B5EF4-FFF2-40B4-BE49-F238E27FC236}">
              <a16:creationId xmlns:a16="http://schemas.microsoft.com/office/drawing/2014/main" id="{00000000-0008-0000-0000-0000A4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87" name="AutoShape 2">
          <a:extLst>
            <a:ext uri="{FF2B5EF4-FFF2-40B4-BE49-F238E27FC236}">
              <a16:creationId xmlns:a16="http://schemas.microsoft.com/office/drawing/2014/main" id="{00000000-0008-0000-0000-0000A5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88" name="AutoShape 2">
          <a:extLst>
            <a:ext uri="{FF2B5EF4-FFF2-40B4-BE49-F238E27FC236}">
              <a16:creationId xmlns:a16="http://schemas.microsoft.com/office/drawing/2014/main" id="{00000000-0008-0000-0000-0000A6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89" name="AutoShape 2">
          <a:extLst>
            <a:ext uri="{FF2B5EF4-FFF2-40B4-BE49-F238E27FC236}">
              <a16:creationId xmlns:a16="http://schemas.microsoft.com/office/drawing/2014/main" id="{00000000-0008-0000-0000-0000A7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90" name="AutoShape 2">
          <a:extLst>
            <a:ext uri="{FF2B5EF4-FFF2-40B4-BE49-F238E27FC236}">
              <a16:creationId xmlns:a16="http://schemas.microsoft.com/office/drawing/2014/main" id="{00000000-0008-0000-0000-0000A8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91" name="AutoShape 2">
          <a:extLst>
            <a:ext uri="{FF2B5EF4-FFF2-40B4-BE49-F238E27FC236}">
              <a16:creationId xmlns:a16="http://schemas.microsoft.com/office/drawing/2014/main" id="{00000000-0008-0000-0000-0000A9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92" name="AutoShape 2">
          <a:extLst>
            <a:ext uri="{FF2B5EF4-FFF2-40B4-BE49-F238E27FC236}">
              <a16:creationId xmlns:a16="http://schemas.microsoft.com/office/drawing/2014/main" id="{00000000-0008-0000-0000-0000AA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93" name="AutoShape 2">
          <a:extLst>
            <a:ext uri="{FF2B5EF4-FFF2-40B4-BE49-F238E27FC236}">
              <a16:creationId xmlns:a16="http://schemas.microsoft.com/office/drawing/2014/main" id="{00000000-0008-0000-0000-0000AB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694" name="AutoShape 2">
          <a:extLst>
            <a:ext uri="{FF2B5EF4-FFF2-40B4-BE49-F238E27FC236}">
              <a16:creationId xmlns:a16="http://schemas.microsoft.com/office/drawing/2014/main" id="{00000000-0008-0000-0000-0000AC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95" name="AutoShape 2">
          <a:extLst>
            <a:ext uri="{FF2B5EF4-FFF2-40B4-BE49-F238E27FC236}">
              <a16:creationId xmlns:a16="http://schemas.microsoft.com/office/drawing/2014/main" id="{00000000-0008-0000-0000-0000AD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96" name="AutoShape 2">
          <a:extLst>
            <a:ext uri="{FF2B5EF4-FFF2-40B4-BE49-F238E27FC236}">
              <a16:creationId xmlns:a16="http://schemas.microsoft.com/office/drawing/2014/main" id="{00000000-0008-0000-0000-0000AE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97" name="AutoShape 2">
          <a:extLst>
            <a:ext uri="{FF2B5EF4-FFF2-40B4-BE49-F238E27FC236}">
              <a16:creationId xmlns:a16="http://schemas.microsoft.com/office/drawing/2014/main" id="{00000000-0008-0000-0000-0000AF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98" name="AutoShape 2">
          <a:extLst>
            <a:ext uri="{FF2B5EF4-FFF2-40B4-BE49-F238E27FC236}">
              <a16:creationId xmlns:a16="http://schemas.microsoft.com/office/drawing/2014/main" id="{00000000-0008-0000-0000-0000B0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699" name="AutoShape 2">
          <a:extLst>
            <a:ext uri="{FF2B5EF4-FFF2-40B4-BE49-F238E27FC236}">
              <a16:creationId xmlns:a16="http://schemas.microsoft.com/office/drawing/2014/main" id="{00000000-0008-0000-0000-0000B1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700" name="AutoShape 2">
          <a:extLst>
            <a:ext uri="{FF2B5EF4-FFF2-40B4-BE49-F238E27FC236}">
              <a16:creationId xmlns:a16="http://schemas.microsoft.com/office/drawing/2014/main" id="{00000000-0008-0000-0000-0000B2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68604"/>
    <xdr:sp macro="" textlink="">
      <xdr:nvSpPr>
        <xdr:cNvPr id="9701" name="AutoShape 2">
          <a:extLst>
            <a:ext uri="{FF2B5EF4-FFF2-40B4-BE49-F238E27FC236}">
              <a16:creationId xmlns:a16="http://schemas.microsoft.com/office/drawing/2014/main" id="{00000000-0008-0000-0000-0000B3040000}"/>
            </a:ext>
          </a:extLst>
        </xdr:cNvPr>
        <xdr:cNvSpPr>
          <a:spLocks noChangeAspect="1" noChangeArrowheads="1"/>
        </xdr:cNvSpPr>
      </xdr:nvSpPr>
      <xdr:spPr bwMode="auto">
        <a:xfrm>
          <a:off x="504825" y="196336920"/>
          <a:ext cx="455295" cy="2686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702" name="AutoShape 2">
          <a:extLst>
            <a:ext uri="{FF2B5EF4-FFF2-40B4-BE49-F238E27FC236}">
              <a16:creationId xmlns:a16="http://schemas.microsoft.com/office/drawing/2014/main" id="{00000000-0008-0000-0000-0000B4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703" name="AutoShape 2">
          <a:extLst>
            <a:ext uri="{FF2B5EF4-FFF2-40B4-BE49-F238E27FC236}">
              <a16:creationId xmlns:a16="http://schemas.microsoft.com/office/drawing/2014/main" id="{00000000-0008-0000-0000-0000B5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704" name="AutoShape 2">
          <a:extLst>
            <a:ext uri="{FF2B5EF4-FFF2-40B4-BE49-F238E27FC236}">
              <a16:creationId xmlns:a16="http://schemas.microsoft.com/office/drawing/2014/main" id="{00000000-0008-0000-0000-0000B6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97179"/>
    <xdr:sp macro="" textlink="">
      <xdr:nvSpPr>
        <xdr:cNvPr id="9705" name="AutoShape 2">
          <a:extLst>
            <a:ext uri="{FF2B5EF4-FFF2-40B4-BE49-F238E27FC236}">
              <a16:creationId xmlns:a16="http://schemas.microsoft.com/office/drawing/2014/main" id="{00000000-0008-0000-0000-0000B7040000}"/>
            </a:ext>
          </a:extLst>
        </xdr:cNvPr>
        <xdr:cNvSpPr>
          <a:spLocks noChangeAspect="1" noChangeArrowheads="1"/>
        </xdr:cNvSpPr>
      </xdr:nvSpPr>
      <xdr:spPr bwMode="auto">
        <a:xfrm>
          <a:off x="504825" y="196336920"/>
          <a:ext cx="455295" cy="2971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06" name="AutoShape 2">
          <a:extLst>
            <a:ext uri="{FF2B5EF4-FFF2-40B4-BE49-F238E27FC236}">
              <a16:creationId xmlns:a16="http://schemas.microsoft.com/office/drawing/2014/main" id="{00000000-0008-0000-0000-0000B8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07" name="AutoShape 2">
          <a:extLst>
            <a:ext uri="{FF2B5EF4-FFF2-40B4-BE49-F238E27FC236}">
              <a16:creationId xmlns:a16="http://schemas.microsoft.com/office/drawing/2014/main" id="{00000000-0008-0000-0000-0000B9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08" name="AutoShape 2">
          <a:extLst>
            <a:ext uri="{FF2B5EF4-FFF2-40B4-BE49-F238E27FC236}">
              <a16:creationId xmlns:a16="http://schemas.microsoft.com/office/drawing/2014/main" id="{00000000-0008-0000-0000-0000BA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09" name="AutoShape 2">
          <a:extLst>
            <a:ext uri="{FF2B5EF4-FFF2-40B4-BE49-F238E27FC236}">
              <a16:creationId xmlns:a16="http://schemas.microsoft.com/office/drawing/2014/main" id="{00000000-0008-0000-0000-0000BB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10" name="AutoShape 2">
          <a:extLst>
            <a:ext uri="{FF2B5EF4-FFF2-40B4-BE49-F238E27FC236}">
              <a16:creationId xmlns:a16="http://schemas.microsoft.com/office/drawing/2014/main" id="{00000000-0008-0000-0000-0000BC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11" name="AutoShape 2">
          <a:extLst>
            <a:ext uri="{FF2B5EF4-FFF2-40B4-BE49-F238E27FC236}">
              <a16:creationId xmlns:a16="http://schemas.microsoft.com/office/drawing/2014/main" id="{00000000-0008-0000-0000-0000BD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12" name="AutoShape 2">
          <a:extLst>
            <a:ext uri="{FF2B5EF4-FFF2-40B4-BE49-F238E27FC236}">
              <a16:creationId xmlns:a16="http://schemas.microsoft.com/office/drawing/2014/main" id="{00000000-0008-0000-0000-0000BE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13" name="AutoShape 2">
          <a:extLst>
            <a:ext uri="{FF2B5EF4-FFF2-40B4-BE49-F238E27FC236}">
              <a16:creationId xmlns:a16="http://schemas.microsoft.com/office/drawing/2014/main" id="{00000000-0008-0000-0000-0000BF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14" name="AutoShape 2">
          <a:extLst>
            <a:ext uri="{FF2B5EF4-FFF2-40B4-BE49-F238E27FC236}">
              <a16:creationId xmlns:a16="http://schemas.microsoft.com/office/drawing/2014/main" id="{00000000-0008-0000-0000-0000C0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15" name="AutoShape 2">
          <a:extLst>
            <a:ext uri="{FF2B5EF4-FFF2-40B4-BE49-F238E27FC236}">
              <a16:creationId xmlns:a16="http://schemas.microsoft.com/office/drawing/2014/main" id="{00000000-0008-0000-0000-0000C1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16" name="AutoShape 2">
          <a:extLst>
            <a:ext uri="{FF2B5EF4-FFF2-40B4-BE49-F238E27FC236}">
              <a16:creationId xmlns:a16="http://schemas.microsoft.com/office/drawing/2014/main" id="{00000000-0008-0000-0000-0000C2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17" name="AutoShape 2">
          <a:extLst>
            <a:ext uri="{FF2B5EF4-FFF2-40B4-BE49-F238E27FC236}">
              <a16:creationId xmlns:a16="http://schemas.microsoft.com/office/drawing/2014/main" id="{00000000-0008-0000-0000-0000C3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18" name="AutoShape 2">
          <a:extLst>
            <a:ext uri="{FF2B5EF4-FFF2-40B4-BE49-F238E27FC236}">
              <a16:creationId xmlns:a16="http://schemas.microsoft.com/office/drawing/2014/main" id="{00000000-0008-0000-0000-0000C4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19" name="AutoShape 2">
          <a:extLst>
            <a:ext uri="{FF2B5EF4-FFF2-40B4-BE49-F238E27FC236}">
              <a16:creationId xmlns:a16="http://schemas.microsoft.com/office/drawing/2014/main" id="{00000000-0008-0000-0000-0000C5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227</xdr:row>
      <xdr:rowOff>0</xdr:rowOff>
    </xdr:from>
    <xdr:ext cx="455295" cy="240029"/>
    <xdr:sp macro="" textlink="">
      <xdr:nvSpPr>
        <xdr:cNvPr id="9720" name="AutoShape 2">
          <a:extLst>
            <a:ext uri="{FF2B5EF4-FFF2-40B4-BE49-F238E27FC236}">
              <a16:creationId xmlns:a16="http://schemas.microsoft.com/office/drawing/2014/main" id="{00000000-0008-0000-0000-0000C6040000}"/>
            </a:ext>
          </a:extLst>
        </xdr:cNvPr>
        <xdr:cNvSpPr>
          <a:spLocks noChangeAspect="1" noChangeArrowheads="1"/>
        </xdr:cNvSpPr>
      </xdr:nvSpPr>
      <xdr:spPr bwMode="auto">
        <a:xfrm>
          <a:off x="504825" y="196336920"/>
          <a:ext cx="455295" cy="2400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495300</xdr:colOff>
      <xdr:row>228</xdr:row>
      <xdr:rowOff>447675</xdr:rowOff>
    </xdr:from>
    <xdr:ext cx="455295" cy="1080135"/>
    <xdr:sp macro="" textlink="">
      <xdr:nvSpPr>
        <xdr:cNvPr id="9721" name="AutoShape 2">
          <a:extLst>
            <a:ext uri="{FF2B5EF4-FFF2-40B4-BE49-F238E27FC236}">
              <a16:creationId xmlns:a16="http://schemas.microsoft.com/office/drawing/2014/main" id="{00000000-0008-0000-0000-0000C7040000}"/>
            </a:ext>
          </a:extLst>
        </xdr:cNvPr>
        <xdr:cNvSpPr>
          <a:spLocks noChangeAspect="1" noChangeArrowheads="1"/>
        </xdr:cNvSpPr>
      </xdr:nvSpPr>
      <xdr:spPr bwMode="auto">
        <a:xfrm>
          <a:off x="495300" y="196967475"/>
          <a:ext cx="455295" cy="10801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722" name="AutoShape 2">
          <a:extLst>
            <a:ext uri="{FF2B5EF4-FFF2-40B4-BE49-F238E27FC236}">
              <a16:creationId xmlns:a16="http://schemas.microsoft.com/office/drawing/2014/main" id="{00000000-0008-0000-0000-0000C804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23" name="AutoShape 2">
          <a:extLst>
            <a:ext uri="{FF2B5EF4-FFF2-40B4-BE49-F238E27FC236}">
              <a16:creationId xmlns:a16="http://schemas.microsoft.com/office/drawing/2014/main" id="{00000000-0008-0000-0000-0000C904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0811"/>
    <xdr:sp macro="" textlink="">
      <xdr:nvSpPr>
        <xdr:cNvPr id="9724" name="AutoShape 2">
          <a:extLst>
            <a:ext uri="{FF2B5EF4-FFF2-40B4-BE49-F238E27FC236}">
              <a16:creationId xmlns:a16="http://schemas.microsoft.com/office/drawing/2014/main" id="{00000000-0008-0000-0000-0000CA040000}"/>
            </a:ext>
          </a:extLst>
        </xdr:cNvPr>
        <xdr:cNvSpPr>
          <a:spLocks noChangeAspect="1" noChangeArrowheads="1"/>
        </xdr:cNvSpPr>
      </xdr:nvSpPr>
      <xdr:spPr bwMode="auto">
        <a:xfrm>
          <a:off x="502920" y="17951196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0811"/>
    <xdr:sp macro="" textlink="">
      <xdr:nvSpPr>
        <xdr:cNvPr id="9725" name="AutoShape 2">
          <a:extLst>
            <a:ext uri="{FF2B5EF4-FFF2-40B4-BE49-F238E27FC236}">
              <a16:creationId xmlns:a16="http://schemas.microsoft.com/office/drawing/2014/main" id="{00000000-0008-0000-0000-0000CB040000}"/>
            </a:ext>
          </a:extLst>
        </xdr:cNvPr>
        <xdr:cNvSpPr>
          <a:spLocks noChangeAspect="1" noChangeArrowheads="1"/>
        </xdr:cNvSpPr>
      </xdr:nvSpPr>
      <xdr:spPr bwMode="auto">
        <a:xfrm>
          <a:off x="502920" y="17951196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726" name="AutoShape 2">
          <a:extLst>
            <a:ext uri="{FF2B5EF4-FFF2-40B4-BE49-F238E27FC236}">
              <a16:creationId xmlns:a16="http://schemas.microsoft.com/office/drawing/2014/main" id="{00000000-0008-0000-0000-0000CC04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27" name="AutoShape 2">
          <a:extLst>
            <a:ext uri="{FF2B5EF4-FFF2-40B4-BE49-F238E27FC236}">
              <a16:creationId xmlns:a16="http://schemas.microsoft.com/office/drawing/2014/main" id="{00000000-0008-0000-0000-0000CD04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28" name="AutoShape 2">
          <a:extLst>
            <a:ext uri="{FF2B5EF4-FFF2-40B4-BE49-F238E27FC236}">
              <a16:creationId xmlns:a16="http://schemas.microsoft.com/office/drawing/2014/main" id="{00000000-0008-0000-0000-0000CE04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729" name="AutoShape 2">
          <a:extLst>
            <a:ext uri="{FF2B5EF4-FFF2-40B4-BE49-F238E27FC236}">
              <a16:creationId xmlns:a16="http://schemas.microsoft.com/office/drawing/2014/main" id="{00000000-0008-0000-0000-0000CF04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730" name="AutoShape 2">
          <a:extLst>
            <a:ext uri="{FF2B5EF4-FFF2-40B4-BE49-F238E27FC236}">
              <a16:creationId xmlns:a16="http://schemas.microsoft.com/office/drawing/2014/main" id="{00000000-0008-0000-0000-0000D004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31" name="AutoShape 2">
          <a:extLst>
            <a:ext uri="{FF2B5EF4-FFF2-40B4-BE49-F238E27FC236}">
              <a16:creationId xmlns:a16="http://schemas.microsoft.com/office/drawing/2014/main" id="{00000000-0008-0000-0000-0000D104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0811"/>
    <xdr:sp macro="" textlink="">
      <xdr:nvSpPr>
        <xdr:cNvPr id="9732" name="AutoShape 2">
          <a:extLst>
            <a:ext uri="{FF2B5EF4-FFF2-40B4-BE49-F238E27FC236}">
              <a16:creationId xmlns:a16="http://schemas.microsoft.com/office/drawing/2014/main" id="{00000000-0008-0000-0000-0000D2040000}"/>
            </a:ext>
          </a:extLst>
        </xdr:cNvPr>
        <xdr:cNvSpPr>
          <a:spLocks noChangeAspect="1" noChangeArrowheads="1"/>
        </xdr:cNvSpPr>
      </xdr:nvSpPr>
      <xdr:spPr bwMode="auto">
        <a:xfrm>
          <a:off x="502920" y="17951196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0811"/>
    <xdr:sp macro="" textlink="">
      <xdr:nvSpPr>
        <xdr:cNvPr id="9733" name="AutoShape 2">
          <a:extLst>
            <a:ext uri="{FF2B5EF4-FFF2-40B4-BE49-F238E27FC236}">
              <a16:creationId xmlns:a16="http://schemas.microsoft.com/office/drawing/2014/main" id="{00000000-0008-0000-0000-0000D3040000}"/>
            </a:ext>
          </a:extLst>
        </xdr:cNvPr>
        <xdr:cNvSpPr>
          <a:spLocks noChangeAspect="1" noChangeArrowheads="1"/>
        </xdr:cNvSpPr>
      </xdr:nvSpPr>
      <xdr:spPr bwMode="auto">
        <a:xfrm>
          <a:off x="502920" y="17951196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734" name="AutoShape 2">
          <a:extLst>
            <a:ext uri="{FF2B5EF4-FFF2-40B4-BE49-F238E27FC236}">
              <a16:creationId xmlns:a16="http://schemas.microsoft.com/office/drawing/2014/main" id="{00000000-0008-0000-0000-0000D404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35" name="AutoShape 2">
          <a:extLst>
            <a:ext uri="{FF2B5EF4-FFF2-40B4-BE49-F238E27FC236}">
              <a16:creationId xmlns:a16="http://schemas.microsoft.com/office/drawing/2014/main" id="{00000000-0008-0000-0000-0000D504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36" name="AutoShape 2">
          <a:extLst>
            <a:ext uri="{FF2B5EF4-FFF2-40B4-BE49-F238E27FC236}">
              <a16:creationId xmlns:a16="http://schemas.microsoft.com/office/drawing/2014/main" id="{00000000-0008-0000-0000-0000D604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737" name="AutoShape 2">
          <a:extLst>
            <a:ext uri="{FF2B5EF4-FFF2-40B4-BE49-F238E27FC236}">
              <a16:creationId xmlns:a16="http://schemas.microsoft.com/office/drawing/2014/main" id="{00000000-0008-0000-0000-0000D704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738" name="AutoShape 2">
          <a:extLst>
            <a:ext uri="{FF2B5EF4-FFF2-40B4-BE49-F238E27FC236}">
              <a16:creationId xmlns:a16="http://schemas.microsoft.com/office/drawing/2014/main" id="{00000000-0008-0000-0000-0000D804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739" name="AutoShape 2">
          <a:extLst>
            <a:ext uri="{FF2B5EF4-FFF2-40B4-BE49-F238E27FC236}">
              <a16:creationId xmlns:a16="http://schemas.microsoft.com/office/drawing/2014/main" id="{00000000-0008-0000-0000-0000D904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5662"/>
    <xdr:sp macro="" textlink="">
      <xdr:nvSpPr>
        <xdr:cNvPr id="9740" name="AutoShape 2">
          <a:extLst>
            <a:ext uri="{FF2B5EF4-FFF2-40B4-BE49-F238E27FC236}">
              <a16:creationId xmlns:a16="http://schemas.microsoft.com/office/drawing/2014/main" id="{00000000-0008-0000-0000-0000DA040000}"/>
            </a:ext>
          </a:extLst>
        </xdr:cNvPr>
        <xdr:cNvSpPr>
          <a:spLocks noChangeAspect="1" noChangeArrowheads="1"/>
        </xdr:cNvSpPr>
      </xdr:nvSpPr>
      <xdr:spPr bwMode="auto">
        <a:xfrm>
          <a:off x="502920" y="17951196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5662"/>
    <xdr:sp macro="" textlink="">
      <xdr:nvSpPr>
        <xdr:cNvPr id="9741" name="AutoShape 2">
          <a:extLst>
            <a:ext uri="{FF2B5EF4-FFF2-40B4-BE49-F238E27FC236}">
              <a16:creationId xmlns:a16="http://schemas.microsoft.com/office/drawing/2014/main" id="{00000000-0008-0000-0000-0000DB040000}"/>
            </a:ext>
          </a:extLst>
        </xdr:cNvPr>
        <xdr:cNvSpPr>
          <a:spLocks noChangeAspect="1" noChangeArrowheads="1"/>
        </xdr:cNvSpPr>
      </xdr:nvSpPr>
      <xdr:spPr bwMode="auto">
        <a:xfrm>
          <a:off x="502920" y="17951196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742" name="AutoShape 2">
          <a:extLst>
            <a:ext uri="{FF2B5EF4-FFF2-40B4-BE49-F238E27FC236}">
              <a16:creationId xmlns:a16="http://schemas.microsoft.com/office/drawing/2014/main" id="{00000000-0008-0000-0000-0000DC04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743" name="AutoShape 2">
          <a:extLst>
            <a:ext uri="{FF2B5EF4-FFF2-40B4-BE49-F238E27FC236}">
              <a16:creationId xmlns:a16="http://schemas.microsoft.com/office/drawing/2014/main" id="{00000000-0008-0000-0000-0000DD04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744" name="AutoShape 2">
          <a:extLst>
            <a:ext uri="{FF2B5EF4-FFF2-40B4-BE49-F238E27FC236}">
              <a16:creationId xmlns:a16="http://schemas.microsoft.com/office/drawing/2014/main" id="{00000000-0008-0000-0000-0000DE04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745" name="AutoShape 2">
          <a:extLst>
            <a:ext uri="{FF2B5EF4-FFF2-40B4-BE49-F238E27FC236}">
              <a16:creationId xmlns:a16="http://schemas.microsoft.com/office/drawing/2014/main" id="{00000000-0008-0000-0000-0000DF04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746" name="AutoShape 2">
          <a:extLst>
            <a:ext uri="{FF2B5EF4-FFF2-40B4-BE49-F238E27FC236}">
              <a16:creationId xmlns:a16="http://schemas.microsoft.com/office/drawing/2014/main" id="{00000000-0008-0000-0000-0000E004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747" name="AutoShape 2">
          <a:extLst>
            <a:ext uri="{FF2B5EF4-FFF2-40B4-BE49-F238E27FC236}">
              <a16:creationId xmlns:a16="http://schemas.microsoft.com/office/drawing/2014/main" id="{00000000-0008-0000-0000-0000E104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5662"/>
    <xdr:sp macro="" textlink="">
      <xdr:nvSpPr>
        <xdr:cNvPr id="9748" name="AutoShape 2">
          <a:extLst>
            <a:ext uri="{FF2B5EF4-FFF2-40B4-BE49-F238E27FC236}">
              <a16:creationId xmlns:a16="http://schemas.microsoft.com/office/drawing/2014/main" id="{00000000-0008-0000-0000-0000E2040000}"/>
            </a:ext>
          </a:extLst>
        </xdr:cNvPr>
        <xdr:cNvSpPr>
          <a:spLocks noChangeAspect="1" noChangeArrowheads="1"/>
        </xdr:cNvSpPr>
      </xdr:nvSpPr>
      <xdr:spPr bwMode="auto">
        <a:xfrm>
          <a:off x="502920" y="17951196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5662"/>
    <xdr:sp macro="" textlink="">
      <xdr:nvSpPr>
        <xdr:cNvPr id="9749" name="AutoShape 2">
          <a:extLst>
            <a:ext uri="{FF2B5EF4-FFF2-40B4-BE49-F238E27FC236}">
              <a16:creationId xmlns:a16="http://schemas.microsoft.com/office/drawing/2014/main" id="{00000000-0008-0000-0000-0000E3040000}"/>
            </a:ext>
          </a:extLst>
        </xdr:cNvPr>
        <xdr:cNvSpPr>
          <a:spLocks noChangeAspect="1" noChangeArrowheads="1"/>
        </xdr:cNvSpPr>
      </xdr:nvSpPr>
      <xdr:spPr bwMode="auto">
        <a:xfrm>
          <a:off x="502920" y="17951196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750" name="AutoShape 2">
          <a:extLst>
            <a:ext uri="{FF2B5EF4-FFF2-40B4-BE49-F238E27FC236}">
              <a16:creationId xmlns:a16="http://schemas.microsoft.com/office/drawing/2014/main" id="{00000000-0008-0000-0000-0000E404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751" name="AutoShape 2">
          <a:extLst>
            <a:ext uri="{FF2B5EF4-FFF2-40B4-BE49-F238E27FC236}">
              <a16:creationId xmlns:a16="http://schemas.microsoft.com/office/drawing/2014/main" id="{00000000-0008-0000-0000-0000E504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752" name="AutoShape 2">
          <a:extLst>
            <a:ext uri="{FF2B5EF4-FFF2-40B4-BE49-F238E27FC236}">
              <a16:creationId xmlns:a16="http://schemas.microsoft.com/office/drawing/2014/main" id="{00000000-0008-0000-0000-0000E604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753" name="AutoShape 2">
          <a:extLst>
            <a:ext uri="{FF2B5EF4-FFF2-40B4-BE49-F238E27FC236}">
              <a16:creationId xmlns:a16="http://schemas.microsoft.com/office/drawing/2014/main" id="{00000000-0008-0000-0000-0000E704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754" name="AutoShape 2">
          <a:extLst>
            <a:ext uri="{FF2B5EF4-FFF2-40B4-BE49-F238E27FC236}">
              <a16:creationId xmlns:a16="http://schemas.microsoft.com/office/drawing/2014/main" id="{00000000-0008-0000-0000-0000E804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755" name="AutoShape 2">
          <a:extLst>
            <a:ext uri="{FF2B5EF4-FFF2-40B4-BE49-F238E27FC236}">
              <a16:creationId xmlns:a16="http://schemas.microsoft.com/office/drawing/2014/main" id="{00000000-0008-0000-0000-0000E904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68433"/>
    <xdr:sp macro="" textlink="">
      <xdr:nvSpPr>
        <xdr:cNvPr id="9756" name="AutoShape 2">
          <a:extLst>
            <a:ext uri="{FF2B5EF4-FFF2-40B4-BE49-F238E27FC236}">
              <a16:creationId xmlns:a16="http://schemas.microsoft.com/office/drawing/2014/main" id="{00000000-0008-0000-0000-0000EA040000}"/>
            </a:ext>
          </a:extLst>
        </xdr:cNvPr>
        <xdr:cNvSpPr>
          <a:spLocks noChangeAspect="1" noChangeArrowheads="1"/>
        </xdr:cNvSpPr>
      </xdr:nvSpPr>
      <xdr:spPr bwMode="auto">
        <a:xfrm>
          <a:off x="502920" y="17951196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68433"/>
    <xdr:sp macro="" textlink="">
      <xdr:nvSpPr>
        <xdr:cNvPr id="9757" name="AutoShape 2">
          <a:extLst>
            <a:ext uri="{FF2B5EF4-FFF2-40B4-BE49-F238E27FC236}">
              <a16:creationId xmlns:a16="http://schemas.microsoft.com/office/drawing/2014/main" id="{00000000-0008-0000-0000-0000EB040000}"/>
            </a:ext>
          </a:extLst>
        </xdr:cNvPr>
        <xdr:cNvSpPr>
          <a:spLocks noChangeAspect="1" noChangeArrowheads="1"/>
        </xdr:cNvSpPr>
      </xdr:nvSpPr>
      <xdr:spPr bwMode="auto">
        <a:xfrm>
          <a:off x="502920" y="17951196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758" name="AutoShape 2">
          <a:extLst>
            <a:ext uri="{FF2B5EF4-FFF2-40B4-BE49-F238E27FC236}">
              <a16:creationId xmlns:a16="http://schemas.microsoft.com/office/drawing/2014/main" id="{00000000-0008-0000-0000-0000EC04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759" name="AutoShape 2">
          <a:extLst>
            <a:ext uri="{FF2B5EF4-FFF2-40B4-BE49-F238E27FC236}">
              <a16:creationId xmlns:a16="http://schemas.microsoft.com/office/drawing/2014/main" id="{00000000-0008-0000-0000-0000ED04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760" name="AutoShape 2">
          <a:extLst>
            <a:ext uri="{FF2B5EF4-FFF2-40B4-BE49-F238E27FC236}">
              <a16:creationId xmlns:a16="http://schemas.microsoft.com/office/drawing/2014/main" id="{00000000-0008-0000-0000-0000EE04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761" name="AutoShape 2">
          <a:extLst>
            <a:ext uri="{FF2B5EF4-FFF2-40B4-BE49-F238E27FC236}">
              <a16:creationId xmlns:a16="http://schemas.microsoft.com/office/drawing/2014/main" id="{00000000-0008-0000-0000-0000EF04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762" name="AutoShape 2">
          <a:extLst>
            <a:ext uri="{FF2B5EF4-FFF2-40B4-BE49-F238E27FC236}">
              <a16:creationId xmlns:a16="http://schemas.microsoft.com/office/drawing/2014/main" id="{00000000-0008-0000-0000-0000F004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763" name="AutoShape 2">
          <a:extLst>
            <a:ext uri="{FF2B5EF4-FFF2-40B4-BE49-F238E27FC236}">
              <a16:creationId xmlns:a16="http://schemas.microsoft.com/office/drawing/2014/main" id="{00000000-0008-0000-0000-0000F104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68433"/>
    <xdr:sp macro="" textlink="">
      <xdr:nvSpPr>
        <xdr:cNvPr id="9764" name="AutoShape 2">
          <a:extLst>
            <a:ext uri="{FF2B5EF4-FFF2-40B4-BE49-F238E27FC236}">
              <a16:creationId xmlns:a16="http://schemas.microsoft.com/office/drawing/2014/main" id="{00000000-0008-0000-0000-0000F2040000}"/>
            </a:ext>
          </a:extLst>
        </xdr:cNvPr>
        <xdr:cNvSpPr>
          <a:spLocks noChangeAspect="1" noChangeArrowheads="1"/>
        </xdr:cNvSpPr>
      </xdr:nvSpPr>
      <xdr:spPr bwMode="auto">
        <a:xfrm>
          <a:off x="502920" y="17951196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765" name="AutoShape 2">
          <a:extLst>
            <a:ext uri="{FF2B5EF4-FFF2-40B4-BE49-F238E27FC236}">
              <a16:creationId xmlns:a16="http://schemas.microsoft.com/office/drawing/2014/main" id="{00000000-0008-0000-0000-0000F304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766" name="AutoShape 2">
          <a:extLst>
            <a:ext uri="{FF2B5EF4-FFF2-40B4-BE49-F238E27FC236}">
              <a16:creationId xmlns:a16="http://schemas.microsoft.com/office/drawing/2014/main" id="{00000000-0008-0000-0000-0000F404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767" name="AutoShape 2">
          <a:extLst>
            <a:ext uri="{FF2B5EF4-FFF2-40B4-BE49-F238E27FC236}">
              <a16:creationId xmlns:a16="http://schemas.microsoft.com/office/drawing/2014/main" id="{00000000-0008-0000-0000-0000F504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768" name="AutoShape 2">
          <a:extLst>
            <a:ext uri="{FF2B5EF4-FFF2-40B4-BE49-F238E27FC236}">
              <a16:creationId xmlns:a16="http://schemas.microsoft.com/office/drawing/2014/main" id="{00000000-0008-0000-0000-0000F604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69" name="AutoShape 2">
          <a:extLst>
            <a:ext uri="{FF2B5EF4-FFF2-40B4-BE49-F238E27FC236}">
              <a16:creationId xmlns:a16="http://schemas.microsoft.com/office/drawing/2014/main" id="{00000000-0008-0000-0000-0000F704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70" name="AutoShape 2">
          <a:extLst>
            <a:ext uri="{FF2B5EF4-FFF2-40B4-BE49-F238E27FC236}">
              <a16:creationId xmlns:a16="http://schemas.microsoft.com/office/drawing/2014/main" id="{00000000-0008-0000-0000-0000F804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71" name="AutoShape 2">
          <a:extLst>
            <a:ext uri="{FF2B5EF4-FFF2-40B4-BE49-F238E27FC236}">
              <a16:creationId xmlns:a16="http://schemas.microsoft.com/office/drawing/2014/main" id="{00000000-0008-0000-0000-0000F904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72" name="AutoShape 2">
          <a:extLst>
            <a:ext uri="{FF2B5EF4-FFF2-40B4-BE49-F238E27FC236}">
              <a16:creationId xmlns:a16="http://schemas.microsoft.com/office/drawing/2014/main" id="{00000000-0008-0000-0000-0000FA04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73" name="AutoShape 2">
          <a:extLst>
            <a:ext uri="{FF2B5EF4-FFF2-40B4-BE49-F238E27FC236}">
              <a16:creationId xmlns:a16="http://schemas.microsoft.com/office/drawing/2014/main" id="{00000000-0008-0000-0000-0000FB04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74" name="AutoShape 2">
          <a:extLst>
            <a:ext uri="{FF2B5EF4-FFF2-40B4-BE49-F238E27FC236}">
              <a16:creationId xmlns:a16="http://schemas.microsoft.com/office/drawing/2014/main" id="{00000000-0008-0000-0000-0000FC04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75" name="AutoShape 2">
          <a:extLst>
            <a:ext uri="{FF2B5EF4-FFF2-40B4-BE49-F238E27FC236}">
              <a16:creationId xmlns:a16="http://schemas.microsoft.com/office/drawing/2014/main" id="{00000000-0008-0000-0000-0000FD04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76" name="AutoShape 2">
          <a:extLst>
            <a:ext uri="{FF2B5EF4-FFF2-40B4-BE49-F238E27FC236}">
              <a16:creationId xmlns:a16="http://schemas.microsoft.com/office/drawing/2014/main" id="{00000000-0008-0000-0000-0000FE04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77" name="AutoShape 2">
          <a:extLst>
            <a:ext uri="{FF2B5EF4-FFF2-40B4-BE49-F238E27FC236}">
              <a16:creationId xmlns:a16="http://schemas.microsoft.com/office/drawing/2014/main" id="{00000000-0008-0000-0000-0000FF04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78" name="AutoShape 2">
          <a:extLst>
            <a:ext uri="{FF2B5EF4-FFF2-40B4-BE49-F238E27FC236}">
              <a16:creationId xmlns:a16="http://schemas.microsoft.com/office/drawing/2014/main" id="{00000000-0008-0000-0000-000000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79" name="AutoShape 2">
          <a:extLst>
            <a:ext uri="{FF2B5EF4-FFF2-40B4-BE49-F238E27FC236}">
              <a16:creationId xmlns:a16="http://schemas.microsoft.com/office/drawing/2014/main" id="{00000000-0008-0000-0000-000001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80" name="AutoShape 2">
          <a:extLst>
            <a:ext uri="{FF2B5EF4-FFF2-40B4-BE49-F238E27FC236}">
              <a16:creationId xmlns:a16="http://schemas.microsoft.com/office/drawing/2014/main" id="{00000000-0008-0000-0000-000002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81" name="AutoShape 2">
          <a:extLst>
            <a:ext uri="{FF2B5EF4-FFF2-40B4-BE49-F238E27FC236}">
              <a16:creationId xmlns:a16="http://schemas.microsoft.com/office/drawing/2014/main" id="{00000000-0008-0000-0000-000003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82" name="AutoShape 2">
          <a:extLst>
            <a:ext uri="{FF2B5EF4-FFF2-40B4-BE49-F238E27FC236}">
              <a16:creationId xmlns:a16="http://schemas.microsoft.com/office/drawing/2014/main" id="{00000000-0008-0000-0000-000004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83" name="AutoShape 2">
          <a:extLst>
            <a:ext uri="{FF2B5EF4-FFF2-40B4-BE49-F238E27FC236}">
              <a16:creationId xmlns:a16="http://schemas.microsoft.com/office/drawing/2014/main" id="{00000000-0008-0000-0000-000005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784" name="AutoShape 2">
          <a:extLst>
            <a:ext uri="{FF2B5EF4-FFF2-40B4-BE49-F238E27FC236}">
              <a16:creationId xmlns:a16="http://schemas.microsoft.com/office/drawing/2014/main" id="{00000000-0008-0000-0000-000006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785" name="AutoShape 2">
          <a:extLst>
            <a:ext uri="{FF2B5EF4-FFF2-40B4-BE49-F238E27FC236}">
              <a16:creationId xmlns:a16="http://schemas.microsoft.com/office/drawing/2014/main" id="{00000000-0008-0000-0000-00000705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86" name="AutoShape 2">
          <a:extLst>
            <a:ext uri="{FF2B5EF4-FFF2-40B4-BE49-F238E27FC236}">
              <a16:creationId xmlns:a16="http://schemas.microsoft.com/office/drawing/2014/main" id="{00000000-0008-0000-0000-00000805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0811"/>
    <xdr:sp macro="" textlink="">
      <xdr:nvSpPr>
        <xdr:cNvPr id="9787" name="AutoShape 2">
          <a:extLst>
            <a:ext uri="{FF2B5EF4-FFF2-40B4-BE49-F238E27FC236}">
              <a16:creationId xmlns:a16="http://schemas.microsoft.com/office/drawing/2014/main" id="{00000000-0008-0000-0000-000009050000}"/>
            </a:ext>
          </a:extLst>
        </xdr:cNvPr>
        <xdr:cNvSpPr>
          <a:spLocks noChangeAspect="1" noChangeArrowheads="1"/>
        </xdr:cNvSpPr>
      </xdr:nvSpPr>
      <xdr:spPr bwMode="auto">
        <a:xfrm>
          <a:off x="502920" y="17951196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0811"/>
    <xdr:sp macro="" textlink="">
      <xdr:nvSpPr>
        <xdr:cNvPr id="9788" name="AutoShape 2">
          <a:extLst>
            <a:ext uri="{FF2B5EF4-FFF2-40B4-BE49-F238E27FC236}">
              <a16:creationId xmlns:a16="http://schemas.microsoft.com/office/drawing/2014/main" id="{00000000-0008-0000-0000-00000A050000}"/>
            </a:ext>
          </a:extLst>
        </xdr:cNvPr>
        <xdr:cNvSpPr>
          <a:spLocks noChangeAspect="1" noChangeArrowheads="1"/>
        </xdr:cNvSpPr>
      </xdr:nvSpPr>
      <xdr:spPr bwMode="auto">
        <a:xfrm>
          <a:off x="502920" y="17951196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789" name="AutoShape 2">
          <a:extLst>
            <a:ext uri="{FF2B5EF4-FFF2-40B4-BE49-F238E27FC236}">
              <a16:creationId xmlns:a16="http://schemas.microsoft.com/office/drawing/2014/main" id="{00000000-0008-0000-0000-00000B05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90" name="AutoShape 2">
          <a:extLst>
            <a:ext uri="{FF2B5EF4-FFF2-40B4-BE49-F238E27FC236}">
              <a16:creationId xmlns:a16="http://schemas.microsoft.com/office/drawing/2014/main" id="{00000000-0008-0000-0000-00000C05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91" name="AutoShape 2">
          <a:extLst>
            <a:ext uri="{FF2B5EF4-FFF2-40B4-BE49-F238E27FC236}">
              <a16:creationId xmlns:a16="http://schemas.microsoft.com/office/drawing/2014/main" id="{00000000-0008-0000-0000-00000D05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792" name="AutoShape 2">
          <a:extLst>
            <a:ext uri="{FF2B5EF4-FFF2-40B4-BE49-F238E27FC236}">
              <a16:creationId xmlns:a16="http://schemas.microsoft.com/office/drawing/2014/main" id="{00000000-0008-0000-0000-00000E05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793" name="AutoShape 2">
          <a:extLst>
            <a:ext uri="{FF2B5EF4-FFF2-40B4-BE49-F238E27FC236}">
              <a16:creationId xmlns:a16="http://schemas.microsoft.com/office/drawing/2014/main" id="{00000000-0008-0000-0000-00000F05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94" name="AutoShape 2">
          <a:extLst>
            <a:ext uri="{FF2B5EF4-FFF2-40B4-BE49-F238E27FC236}">
              <a16:creationId xmlns:a16="http://schemas.microsoft.com/office/drawing/2014/main" id="{00000000-0008-0000-0000-00001005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0811"/>
    <xdr:sp macro="" textlink="">
      <xdr:nvSpPr>
        <xdr:cNvPr id="9795" name="AutoShape 2">
          <a:extLst>
            <a:ext uri="{FF2B5EF4-FFF2-40B4-BE49-F238E27FC236}">
              <a16:creationId xmlns:a16="http://schemas.microsoft.com/office/drawing/2014/main" id="{00000000-0008-0000-0000-000011050000}"/>
            </a:ext>
          </a:extLst>
        </xdr:cNvPr>
        <xdr:cNvSpPr>
          <a:spLocks noChangeAspect="1" noChangeArrowheads="1"/>
        </xdr:cNvSpPr>
      </xdr:nvSpPr>
      <xdr:spPr bwMode="auto">
        <a:xfrm>
          <a:off x="502920" y="17951196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0811"/>
    <xdr:sp macro="" textlink="">
      <xdr:nvSpPr>
        <xdr:cNvPr id="9796" name="AutoShape 2">
          <a:extLst>
            <a:ext uri="{FF2B5EF4-FFF2-40B4-BE49-F238E27FC236}">
              <a16:creationId xmlns:a16="http://schemas.microsoft.com/office/drawing/2014/main" id="{00000000-0008-0000-0000-000012050000}"/>
            </a:ext>
          </a:extLst>
        </xdr:cNvPr>
        <xdr:cNvSpPr>
          <a:spLocks noChangeAspect="1" noChangeArrowheads="1"/>
        </xdr:cNvSpPr>
      </xdr:nvSpPr>
      <xdr:spPr bwMode="auto">
        <a:xfrm>
          <a:off x="502920" y="179511960"/>
          <a:ext cx="459105" cy="260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797" name="AutoShape 2">
          <a:extLst>
            <a:ext uri="{FF2B5EF4-FFF2-40B4-BE49-F238E27FC236}">
              <a16:creationId xmlns:a16="http://schemas.microsoft.com/office/drawing/2014/main" id="{00000000-0008-0000-0000-00001305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98" name="AutoShape 2">
          <a:extLst>
            <a:ext uri="{FF2B5EF4-FFF2-40B4-BE49-F238E27FC236}">
              <a16:creationId xmlns:a16="http://schemas.microsoft.com/office/drawing/2014/main" id="{00000000-0008-0000-0000-00001405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6051"/>
    <xdr:sp macro="" textlink="">
      <xdr:nvSpPr>
        <xdr:cNvPr id="9799" name="AutoShape 2">
          <a:extLst>
            <a:ext uri="{FF2B5EF4-FFF2-40B4-BE49-F238E27FC236}">
              <a16:creationId xmlns:a16="http://schemas.microsoft.com/office/drawing/2014/main" id="{00000000-0008-0000-0000-000015050000}"/>
            </a:ext>
          </a:extLst>
        </xdr:cNvPr>
        <xdr:cNvSpPr>
          <a:spLocks noChangeAspect="1" noChangeArrowheads="1"/>
        </xdr:cNvSpPr>
      </xdr:nvSpPr>
      <xdr:spPr bwMode="auto">
        <a:xfrm>
          <a:off x="502920" y="179511960"/>
          <a:ext cx="459105" cy="276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3671"/>
    <xdr:sp macro="" textlink="">
      <xdr:nvSpPr>
        <xdr:cNvPr id="9800" name="AutoShape 2">
          <a:extLst>
            <a:ext uri="{FF2B5EF4-FFF2-40B4-BE49-F238E27FC236}">
              <a16:creationId xmlns:a16="http://schemas.microsoft.com/office/drawing/2014/main" id="{00000000-0008-0000-0000-000016050000}"/>
            </a:ext>
          </a:extLst>
        </xdr:cNvPr>
        <xdr:cNvSpPr>
          <a:spLocks noChangeAspect="1" noChangeArrowheads="1"/>
        </xdr:cNvSpPr>
      </xdr:nvSpPr>
      <xdr:spPr bwMode="auto">
        <a:xfrm>
          <a:off x="502920" y="179511960"/>
          <a:ext cx="459105" cy="2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801" name="AutoShape 2">
          <a:extLst>
            <a:ext uri="{FF2B5EF4-FFF2-40B4-BE49-F238E27FC236}">
              <a16:creationId xmlns:a16="http://schemas.microsoft.com/office/drawing/2014/main" id="{00000000-0008-0000-0000-00001705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802" name="AutoShape 2">
          <a:extLst>
            <a:ext uri="{FF2B5EF4-FFF2-40B4-BE49-F238E27FC236}">
              <a16:creationId xmlns:a16="http://schemas.microsoft.com/office/drawing/2014/main" id="{00000000-0008-0000-0000-00001805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5662"/>
    <xdr:sp macro="" textlink="">
      <xdr:nvSpPr>
        <xdr:cNvPr id="9803" name="AutoShape 2">
          <a:extLst>
            <a:ext uri="{FF2B5EF4-FFF2-40B4-BE49-F238E27FC236}">
              <a16:creationId xmlns:a16="http://schemas.microsoft.com/office/drawing/2014/main" id="{00000000-0008-0000-0000-000019050000}"/>
            </a:ext>
          </a:extLst>
        </xdr:cNvPr>
        <xdr:cNvSpPr>
          <a:spLocks noChangeAspect="1" noChangeArrowheads="1"/>
        </xdr:cNvSpPr>
      </xdr:nvSpPr>
      <xdr:spPr bwMode="auto">
        <a:xfrm>
          <a:off x="502920" y="17951196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5662"/>
    <xdr:sp macro="" textlink="">
      <xdr:nvSpPr>
        <xdr:cNvPr id="9804" name="AutoShape 2">
          <a:extLst>
            <a:ext uri="{FF2B5EF4-FFF2-40B4-BE49-F238E27FC236}">
              <a16:creationId xmlns:a16="http://schemas.microsoft.com/office/drawing/2014/main" id="{00000000-0008-0000-0000-00001A050000}"/>
            </a:ext>
          </a:extLst>
        </xdr:cNvPr>
        <xdr:cNvSpPr>
          <a:spLocks noChangeAspect="1" noChangeArrowheads="1"/>
        </xdr:cNvSpPr>
      </xdr:nvSpPr>
      <xdr:spPr bwMode="auto">
        <a:xfrm>
          <a:off x="502920" y="17951196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805" name="AutoShape 2">
          <a:extLst>
            <a:ext uri="{FF2B5EF4-FFF2-40B4-BE49-F238E27FC236}">
              <a16:creationId xmlns:a16="http://schemas.microsoft.com/office/drawing/2014/main" id="{00000000-0008-0000-0000-00001B05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806" name="AutoShape 2">
          <a:extLst>
            <a:ext uri="{FF2B5EF4-FFF2-40B4-BE49-F238E27FC236}">
              <a16:creationId xmlns:a16="http://schemas.microsoft.com/office/drawing/2014/main" id="{00000000-0008-0000-0000-00001C05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807" name="AutoShape 2">
          <a:extLst>
            <a:ext uri="{FF2B5EF4-FFF2-40B4-BE49-F238E27FC236}">
              <a16:creationId xmlns:a16="http://schemas.microsoft.com/office/drawing/2014/main" id="{00000000-0008-0000-0000-00001D05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808" name="AutoShape 2">
          <a:extLst>
            <a:ext uri="{FF2B5EF4-FFF2-40B4-BE49-F238E27FC236}">
              <a16:creationId xmlns:a16="http://schemas.microsoft.com/office/drawing/2014/main" id="{00000000-0008-0000-0000-00001E05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809" name="AutoShape 2">
          <a:extLst>
            <a:ext uri="{FF2B5EF4-FFF2-40B4-BE49-F238E27FC236}">
              <a16:creationId xmlns:a16="http://schemas.microsoft.com/office/drawing/2014/main" id="{00000000-0008-0000-0000-00001F05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810" name="AutoShape 2">
          <a:extLst>
            <a:ext uri="{FF2B5EF4-FFF2-40B4-BE49-F238E27FC236}">
              <a16:creationId xmlns:a16="http://schemas.microsoft.com/office/drawing/2014/main" id="{00000000-0008-0000-0000-00002005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5662"/>
    <xdr:sp macro="" textlink="">
      <xdr:nvSpPr>
        <xdr:cNvPr id="9811" name="AutoShape 2">
          <a:extLst>
            <a:ext uri="{FF2B5EF4-FFF2-40B4-BE49-F238E27FC236}">
              <a16:creationId xmlns:a16="http://schemas.microsoft.com/office/drawing/2014/main" id="{00000000-0008-0000-0000-000021050000}"/>
            </a:ext>
          </a:extLst>
        </xdr:cNvPr>
        <xdr:cNvSpPr>
          <a:spLocks noChangeAspect="1" noChangeArrowheads="1"/>
        </xdr:cNvSpPr>
      </xdr:nvSpPr>
      <xdr:spPr bwMode="auto">
        <a:xfrm>
          <a:off x="502920" y="17951196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65662"/>
    <xdr:sp macro="" textlink="">
      <xdr:nvSpPr>
        <xdr:cNvPr id="9812" name="AutoShape 2">
          <a:extLst>
            <a:ext uri="{FF2B5EF4-FFF2-40B4-BE49-F238E27FC236}">
              <a16:creationId xmlns:a16="http://schemas.microsoft.com/office/drawing/2014/main" id="{00000000-0008-0000-0000-000022050000}"/>
            </a:ext>
          </a:extLst>
        </xdr:cNvPr>
        <xdr:cNvSpPr>
          <a:spLocks noChangeAspect="1" noChangeArrowheads="1"/>
        </xdr:cNvSpPr>
      </xdr:nvSpPr>
      <xdr:spPr bwMode="auto">
        <a:xfrm>
          <a:off x="502920" y="179511960"/>
          <a:ext cx="459105" cy="265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813" name="AutoShape 2">
          <a:extLst>
            <a:ext uri="{FF2B5EF4-FFF2-40B4-BE49-F238E27FC236}">
              <a16:creationId xmlns:a16="http://schemas.microsoft.com/office/drawing/2014/main" id="{00000000-0008-0000-0000-00002305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814" name="AutoShape 2">
          <a:extLst>
            <a:ext uri="{FF2B5EF4-FFF2-40B4-BE49-F238E27FC236}">
              <a16:creationId xmlns:a16="http://schemas.microsoft.com/office/drawing/2014/main" id="{00000000-0008-0000-0000-00002405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73282"/>
    <xdr:sp macro="" textlink="">
      <xdr:nvSpPr>
        <xdr:cNvPr id="9815" name="AutoShape 2">
          <a:extLst>
            <a:ext uri="{FF2B5EF4-FFF2-40B4-BE49-F238E27FC236}">
              <a16:creationId xmlns:a16="http://schemas.microsoft.com/office/drawing/2014/main" id="{00000000-0008-0000-0000-000025050000}"/>
            </a:ext>
          </a:extLst>
        </xdr:cNvPr>
        <xdr:cNvSpPr>
          <a:spLocks noChangeAspect="1" noChangeArrowheads="1"/>
        </xdr:cNvSpPr>
      </xdr:nvSpPr>
      <xdr:spPr bwMode="auto">
        <a:xfrm>
          <a:off x="502920" y="179511960"/>
          <a:ext cx="459105" cy="2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105" cy="288522"/>
    <xdr:sp macro="" textlink="">
      <xdr:nvSpPr>
        <xdr:cNvPr id="9816" name="AutoShape 2">
          <a:extLst>
            <a:ext uri="{FF2B5EF4-FFF2-40B4-BE49-F238E27FC236}">
              <a16:creationId xmlns:a16="http://schemas.microsoft.com/office/drawing/2014/main" id="{00000000-0008-0000-0000-000026050000}"/>
            </a:ext>
          </a:extLst>
        </xdr:cNvPr>
        <xdr:cNvSpPr>
          <a:spLocks noChangeAspect="1" noChangeArrowheads="1"/>
        </xdr:cNvSpPr>
      </xdr:nvSpPr>
      <xdr:spPr bwMode="auto">
        <a:xfrm>
          <a:off x="502920" y="179511960"/>
          <a:ext cx="459105" cy="28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817" name="AutoShape 2">
          <a:extLst>
            <a:ext uri="{FF2B5EF4-FFF2-40B4-BE49-F238E27FC236}">
              <a16:creationId xmlns:a16="http://schemas.microsoft.com/office/drawing/2014/main" id="{00000000-0008-0000-0000-00002705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818" name="AutoShape 2">
          <a:extLst>
            <a:ext uri="{FF2B5EF4-FFF2-40B4-BE49-F238E27FC236}">
              <a16:creationId xmlns:a16="http://schemas.microsoft.com/office/drawing/2014/main" id="{00000000-0008-0000-0000-00002805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68433"/>
    <xdr:sp macro="" textlink="">
      <xdr:nvSpPr>
        <xdr:cNvPr id="9819" name="AutoShape 2">
          <a:extLst>
            <a:ext uri="{FF2B5EF4-FFF2-40B4-BE49-F238E27FC236}">
              <a16:creationId xmlns:a16="http://schemas.microsoft.com/office/drawing/2014/main" id="{00000000-0008-0000-0000-000029050000}"/>
            </a:ext>
          </a:extLst>
        </xdr:cNvPr>
        <xdr:cNvSpPr>
          <a:spLocks noChangeAspect="1" noChangeArrowheads="1"/>
        </xdr:cNvSpPr>
      </xdr:nvSpPr>
      <xdr:spPr bwMode="auto">
        <a:xfrm>
          <a:off x="502920" y="17951196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68433"/>
    <xdr:sp macro="" textlink="">
      <xdr:nvSpPr>
        <xdr:cNvPr id="9820" name="AutoShape 2">
          <a:extLst>
            <a:ext uri="{FF2B5EF4-FFF2-40B4-BE49-F238E27FC236}">
              <a16:creationId xmlns:a16="http://schemas.microsoft.com/office/drawing/2014/main" id="{00000000-0008-0000-0000-00002A050000}"/>
            </a:ext>
          </a:extLst>
        </xdr:cNvPr>
        <xdr:cNvSpPr>
          <a:spLocks noChangeAspect="1" noChangeArrowheads="1"/>
        </xdr:cNvSpPr>
      </xdr:nvSpPr>
      <xdr:spPr bwMode="auto">
        <a:xfrm>
          <a:off x="502920" y="17951196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821" name="AutoShape 2">
          <a:extLst>
            <a:ext uri="{FF2B5EF4-FFF2-40B4-BE49-F238E27FC236}">
              <a16:creationId xmlns:a16="http://schemas.microsoft.com/office/drawing/2014/main" id="{00000000-0008-0000-0000-00002B05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822" name="AutoShape 2">
          <a:extLst>
            <a:ext uri="{FF2B5EF4-FFF2-40B4-BE49-F238E27FC236}">
              <a16:creationId xmlns:a16="http://schemas.microsoft.com/office/drawing/2014/main" id="{00000000-0008-0000-0000-00002C05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823" name="AutoShape 2">
          <a:extLst>
            <a:ext uri="{FF2B5EF4-FFF2-40B4-BE49-F238E27FC236}">
              <a16:creationId xmlns:a16="http://schemas.microsoft.com/office/drawing/2014/main" id="{00000000-0008-0000-0000-00002D05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824" name="AutoShape 2">
          <a:extLst>
            <a:ext uri="{FF2B5EF4-FFF2-40B4-BE49-F238E27FC236}">
              <a16:creationId xmlns:a16="http://schemas.microsoft.com/office/drawing/2014/main" id="{00000000-0008-0000-0000-00002E05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825" name="AutoShape 2">
          <a:extLst>
            <a:ext uri="{FF2B5EF4-FFF2-40B4-BE49-F238E27FC236}">
              <a16:creationId xmlns:a16="http://schemas.microsoft.com/office/drawing/2014/main" id="{00000000-0008-0000-0000-00002F05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826" name="AutoShape 2">
          <a:extLst>
            <a:ext uri="{FF2B5EF4-FFF2-40B4-BE49-F238E27FC236}">
              <a16:creationId xmlns:a16="http://schemas.microsoft.com/office/drawing/2014/main" id="{00000000-0008-0000-0000-00003005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68433"/>
    <xdr:sp macro="" textlink="">
      <xdr:nvSpPr>
        <xdr:cNvPr id="9827" name="AutoShape 2">
          <a:extLst>
            <a:ext uri="{FF2B5EF4-FFF2-40B4-BE49-F238E27FC236}">
              <a16:creationId xmlns:a16="http://schemas.microsoft.com/office/drawing/2014/main" id="{00000000-0008-0000-0000-000031050000}"/>
            </a:ext>
          </a:extLst>
        </xdr:cNvPr>
        <xdr:cNvSpPr>
          <a:spLocks noChangeAspect="1" noChangeArrowheads="1"/>
        </xdr:cNvSpPr>
      </xdr:nvSpPr>
      <xdr:spPr bwMode="auto">
        <a:xfrm>
          <a:off x="502920" y="179511960"/>
          <a:ext cx="459568" cy="268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828" name="AutoShape 2">
          <a:extLst>
            <a:ext uri="{FF2B5EF4-FFF2-40B4-BE49-F238E27FC236}">
              <a16:creationId xmlns:a16="http://schemas.microsoft.com/office/drawing/2014/main" id="{00000000-0008-0000-0000-00003205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829" name="AutoShape 2">
          <a:extLst>
            <a:ext uri="{FF2B5EF4-FFF2-40B4-BE49-F238E27FC236}">
              <a16:creationId xmlns:a16="http://schemas.microsoft.com/office/drawing/2014/main" id="{00000000-0008-0000-0000-00003305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83673"/>
    <xdr:sp macro="" textlink="">
      <xdr:nvSpPr>
        <xdr:cNvPr id="9830" name="AutoShape 2">
          <a:extLst>
            <a:ext uri="{FF2B5EF4-FFF2-40B4-BE49-F238E27FC236}">
              <a16:creationId xmlns:a16="http://schemas.microsoft.com/office/drawing/2014/main" id="{00000000-0008-0000-0000-000034050000}"/>
            </a:ext>
          </a:extLst>
        </xdr:cNvPr>
        <xdr:cNvSpPr>
          <a:spLocks noChangeAspect="1" noChangeArrowheads="1"/>
        </xdr:cNvSpPr>
      </xdr:nvSpPr>
      <xdr:spPr bwMode="auto">
        <a:xfrm>
          <a:off x="502920" y="179511960"/>
          <a:ext cx="459568" cy="28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91293"/>
    <xdr:sp macro="" textlink="">
      <xdr:nvSpPr>
        <xdr:cNvPr id="9831" name="AutoShape 2">
          <a:extLst>
            <a:ext uri="{FF2B5EF4-FFF2-40B4-BE49-F238E27FC236}">
              <a16:creationId xmlns:a16="http://schemas.microsoft.com/office/drawing/2014/main" id="{00000000-0008-0000-0000-000035050000}"/>
            </a:ext>
          </a:extLst>
        </xdr:cNvPr>
        <xdr:cNvSpPr>
          <a:spLocks noChangeAspect="1" noChangeArrowheads="1"/>
        </xdr:cNvSpPr>
      </xdr:nvSpPr>
      <xdr:spPr bwMode="auto">
        <a:xfrm>
          <a:off x="502920" y="179511960"/>
          <a:ext cx="459568" cy="291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32" name="AutoShape 2">
          <a:extLst>
            <a:ext uri="{FF2B5EF4-FFF2-40B4-BE49-F238E27FC236}">
              <a16:creationId xmlns:a16="http://schemas.microsoft.com/office/drawing/2014/main" id="{00000000-0008-0000-0000-000036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33" name="AutoShape 2">
          <a:extLst>
            <a:ext uri="{FF2B5EF4-FFF2-40B4-BE49-F238E27FC236}">
              <a16:creationId xmlns:a16="http://schemas.microsoft.com/office/drawing/2014/main" id="{00000000-0008-0000-0000-000037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34" name="AutoShape 2">
          <a:extLst>
            <a:ext uri="{FF2B5EF4-FFF2-40B4-BE49-F238E27FC236}">
              <a16:creationId xmlns:a16="http://schemas.microsoft.com/office/drawing/2014/main" id="{00000000-0008-0000-0000-000038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35" name="AutoShape 2">
          <a:extLst>
            <a:ext uri="{FF2B5EF4-FFF2-40B4-BE49-F238E27FC236}">
              <a16:creationId xmlns:a16="http://schemas.microsoft.com/office/drawing/2014/main" id="{00000000-0008-0000-0000-000039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36" name="AutoShape 2">
          <a:extLst>
            <a:ext uri="{FF2B5EF4-FFF2-40B4-BE49-F238E27FC236}">
              <a16:creationId xmlns:a16="http://schemas.microsoft.com/office/drawing/2014/main" id="{00000000-0008-0000-0000-00003A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37" name="AutoShape 2">
          <a:extLst>
            <a:ext uri="{FF2B5EF4-FFF2-40B4-BE49-F238E27FC236}">
              <a16:creationId xmlns:a16="http://schemas.microsoft.com/office/drawing/2014/main" id="{00000000-0008-0000-0000-00003B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38" name="AutoShape 2">
          <a:extLst>
            <a:ext uri="{FF2B5EF4-FFF2-40B4-BE49-F238E27FC236}">
              <a16:creationId xmlns:a16="http://schemas.microsoft.com/office/drawing/2014/main" id="{00000000-0008-0000-0000-00003C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39" name="AutoShape 2">
          <a:extLst>
            <a:ext uri="{FF2B5EF4-FFF2-40B4-BE49-F238E27FC236}">
              <a16:creationId xmlns:a16="http://schemas.microsoft.com/office/drawing/2014/main" id="{00000000-0008-0000-0000-00003D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40" name="AutoShape 2">
          <a:extLst>
            <a:ext uri="{FF2B5EF4-FFF2-40B4-BE49-F238E27FC236}">
              <a16:creationId xmlns:a16="http://schemas.microsoft.com/office/drawing/2014/main" id="{00000000-0008-0000-0000-00003E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41" name="AutoShape 2">
          <a:extLst>
            <a:ext uri="{FF2B5EF4-FFF2-40B4-BE49-F238E27FC236}">
              <a16:creationId xmlns:a16="http://schemas.microsoft.com/office/drawing/2014/main" id="{00000000-0008-0000-0000-00003F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42" name="AutoShape 2">
          <a:extLst>
            <a:ext uri="{FF2B5EF4-FFF2-40B4-BE49-F238E27FC236}">
              <a16:creationId xmlns:a16="http://schemas.microsoft.com/office/drawing/2014/main" id="{00000000-0008-0000-0000-000040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43" name="AutoShape 2">
          <a:extLst>
            <a:ext uri="{FF2B5EF4-FFF2-40B4-BE49-F238E27FC236}">
              <a16:creationId xmlns:a16="http://schemas.microsoft.com/office/drawing/2014/main" id="{00000000-0008-0000-0000-000041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44" name="AutoShape 2">
          <a:extLst>
            <a:ext uri="{FF2B5EF4-FFF2-40B4-BE49-F238E27FC236}">
              <a16:creationId xmlns:a16="http://schemas.microsoft.com/office/drawing/2014/main" id="{00000000-0008-0000-0000-000042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45" name="AutoShape 2">
          <a:extLst>
            <a:ext uri="{FF2B5EF4-FFF2-40B4-BE49-F238E27FC236}">
              <a16:creationId xmlns:a16="http://schemas.microsoft.com/office/drawing/2014/main" id="{00000000-0008-0000-0000-000043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46" name="AutoShape 2">
          <a:extLst>
            <a:ext uri="{FF2B5EF4-FFF2-40B4-BE49-F238E27FC236}">
              <a16:creationId xmlns:a16="http://schemas.microsoft.com/office/drawing/2014/main" id="{00000000-0008-0000-0000-000044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502920</xdr:colOff>
      <xdr:row>167</xdr:row>
      <xdr:rowOff>0</xdr:rowOff>
    </xdr:from>
    <xdr:ext cx="459568" cy="226178"/>
    <xdr:sp macro="" textlink="">
      <xdr:nvSpPr>
        <xdr:cNvPr id="9847" name="AutoShape 2">
          <a:extLst>
            <a:ext uri="{FF2B5EF4-FFF2-40B4-BE49-F238E27FC236}">
              <a16:creationId xmlns:a16="http://schemas.microsoft.com/office/drawing/2014/main" id="{00000000-0008-0000-0000-000045050000}"/>
            </a:ext>
          </a:extLst>
        </xdr:cNvPr>
        <xdr:cNvSpPr>
          <a:spLocks noChangeAspect="1" noChangeArrowheads="1"/>
        </xdr:cNvSpPr>
      </xdr:nvSpPr>
      <xdr:spPr bwMode="auto">
        <a:xfrm>
          <a:off x="502920" y="179511960"/>
          <a:ext cx="459568" cy="22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48" name="AutoShape 2">
          <a:extLst>
            <a:ext uri="{FF2B5EF4-FFF2-40B4-BE49-F238E27FC236}">
              <a16:creationId xmlns:a16="http://schemas.microsoft.com/office/drawing/2014/main" id="{E386BDCA-212B-3746-8EF9-ECD832CF7BEE}"/>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849" name="AutoShape 2">
          <a:extLst>
            <a:ext uri="{FF2B5EF4-FFF2-40B4-BE49-F238E27FC236}">
              <a16:creationId xmlns:a16="http://schemas.microsoft.com/office/drawing/2014/main" id="{E4146D5C-EF66-1147-B931-5A369F4D1844}"/>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9850" name="AutoShape 2">
          <a:extLst>
            <a:ext uri="{FF2B5EF4-FFF2-40B4-BE49-F238E27FC236}">
              <a16:creationId xmlns:a16="http://schemas.microsoft.com/office/drawing/2014/main" id="{8AF41E9A-2C31-7647-A6BC-BBB6BFA8E6CF}"/>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9851" name="AutoShape 2">
          <a:extLst>
            <a:ext uri="{FF2B5EF4-FFF2-40B4-BE49-F238E27FC236}">
              <a16:creationId xmlns:a16="http://schemas.microsoft.com/office/drawing/2014/main" id="{0A82F14B-F36B-9B48-BCD3-8892841296D5}"/>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52" name="AutoShape 2">
          <a:extLst>
            <a:ext uri="{FF2B5EF4-FFF2-40B4-BE49-F238E27FC236}">
              <a16:creationId xmlns:a16="http://schemas.microsoft.com/office/drawing/2014/main" id="{1F8734CA-505F-154D-95BC-E6AFADA8A229}"/>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853" name="AutoShape 2">
          <a:extLst>
            <a:ext uri="{FF2B5EF4-FFF2-40B4-BE49-F238E27FC236}">
              <a16:creationId xmlns:a16="http://schemas.microsoft.com/office/drawing/2014/main" id="{4E15BCEE-93A7-3545-BB2B-123582A230AF}"/>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854" name="AutoShape 2">
          <a:extLst>
            <a:ext uri="{FF2B5EF4-FFF2-40B4-BE49-F238E27FC236}">
              <a16:creationId xmlns:a16="http://schemas.microsoft.com/office/drawing/2014/main" id="{05A34216-C3D5-5D46-BCFC-BD9DECE15C24}"/>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55" name="AutoShape 2">
          <a:extLst>
            <a:ext uri="{FF2B5EF4-FFF2-40B4-BE49-F238E27FC236}">
              <a16:creationId xmlns:a16="http://schemas.microsoft.com/office/drawing/2014/main" id="{FA466048-A6AB-4B44-8038-327A8D184A4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56" name="AutoShape 2">
          <a:extLst>
            <a:ext uri="{FF2B5EF4-FFF2-40B4-BE49-F238E27FC236}">
              <a16:creationId xmlns:a16="http://schemas.microsoft.com/office/drawing/2014/main" id="{17A7B5B8-584C-0342-9E85-ECDDAAA2F92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857" name="AutoShape 2">
          <a:extLst>
            <a:ext uri="{FF2B5EF4-FFF2-40B4-BE49-F238E27FC236}">
              <a16:creationId xmlns:a16="http://schemas.microsoft.com/office/drawing/2014/main" id="{B0E261E2-8C59-204E-B830-F382B3839B90}"/>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9858" name="AutoShape 2">
          <a:extLst>
            <a:ext uri="{FF2B5EF4-FFF2-40B4-BE49-F238E27FC236}">
              <a16:creationId xmlns:a16="http://schemas.microsoft.com/office/drawing/2014/main" id="{A380D171-C360-B245-94F3-A3938A501D87}"/>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9859" name="AutoShape 2">
          <a:extLst>
            <a:ext uri="{FF2B5EF4-FFF2-40B4-BE49-F238E27FC236}">
              <a16:creationId xmlns:a16="http://schemas.microsoft.com/office/drawing/2014/main" id="{BCD8E681-7FA3-B04B-8CE7-2DB2143D3E39}"/>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60" name="AutoShape 2">
          <a:extLst>
            <a:ext uri="{FF2B5EF4-FFF2-40B4-BE49-F238E27FC236}">
              <a16:creationId xmlns:a16="http://schemas.microsoft.com/office/drawing/2014/main" id="{65F775B8-852E-024C-94E0-4B2FE256270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861" name="AutoShape 2">
          <a:extLst>
            <a:ext uri="{FF2B5EF4-FFF2-40B4-BE49-F238E27FC236}">
              <a16:creationId xmlns:a16="http://schemas.microsoft.com/office/drawing/2014/main" id="{9BC71C6E-B7FC-CA41-BDDE-342073C3EA9C}"/>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862" name="AutoShape 2">
          <a:extLst>
            <a:ext uri="{FF2B5EF4-FFF2-40B4-BE49-F238E27FC236}">
              <a16:creationId xmlns:a16="http://schemas.microsoft.com/office/drawing/2014/main" id="{8A7F1E8A-42F5-5A44-8C95-9B6BC53EECC9}"/>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63" name="AutoShape 2">
          <a:extLst>
            <a:ext uri="{FF2B5EF4-FFF2-40B4-BE49-F238E27FC236}">
              <a16:creationId xmlns:a16="http://schemas.microsoft.com/office/drawing/2014/main" id="{C263265E-2FDA-2240-86D5-92BB837CC0FC}"/>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64" name="AutoShape 2">
          <a:extLst>
            <a:ext uri="{FF2B5EF4-FFF2-40B4-BE49-F238E27FC236}">
              <a16:creationId xmlns:a16="http://schemas.microsoft.com/office/drawing/2014/main" id="{2AE2BF45-CBC4-CB47-AA7A-62727CE13B72}"/>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65" name="AutoShape 2">
          <a:extLst>
            <a:ext uri="{FF2B5EF4-FFF2-40B4-BE49-F238E27FC236}">
              <a16:creationId xmlns:a16="http://schemas.microsoft.com/office/drawing/2014/main" id="{406223D8-3E0B-DC48-901B-E9584A512174}"/>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66" name="AutoShape 2">
          <a:extLst>
            <a:ext uri="{FF2B5EF4-FFF2-40B4-BE49-F238E27FC236}">
              <a16:creationId xmlns:a16="http://schemas.microsoft.com/office/drawing/2014/main" id="{F1FFAC68-C440-DA4F-9FEB-20AA6C704669}"/>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67" name="AutoShape 2">
          <a:extLst>
            <a:ext uri="{FF2B5EF4-FFF2-40B4-BE49-F238E27FC236}">
              <a16:creationId xmlns:a16="http://schemas.microsoft.com/office/drawing/2014/main" id="{5231EBCD-CF86-2545-8AD4-CB41A77FAFF5}"/>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68" name="AutoShape 2">
          <a:extLst>
            <a:ext uri="{FF2B5EF4-FFF2-40B4-BE49-F238E27FC236}">
              <a16:creationId xmlns:a16="http://schemas.microsoft.com/office/drawing/2014/main" id="{545D4277-63B7-AB4E-9ED5-4D6502662A94}"/>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69" name="AutoShape 2">
          <a:extLst>
            <a:ext uri="{FF2B5EF4-FFF2-40B4-BE49-F238E27FC236}">
              <a16:creationId xmlns:a16="http://schemas.microsoft.com/office/drawing/2014/main" id="{483C0255-2EF8-6742-9DFB-5A539C72BF34}"/>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70" name="AutoShape 2">
          <a:extLst>
            <a:ext uri="{FF2B5EF4-FFF2-40B4-BE49-F238E27FC236}">
              <a16:creationId xmlns:a16="http://schemas.microsoft.com/office/drawing/2014/main" id="{2175287B-5002-F246-9779-E6B90C693EDD}"/>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71" name="AutoShape 2">
          <a:extLst>
            <a:ext uri="{FF2B5EF4-FFF2-40B4-BE49-F238E27FC236}">
              <a16:creationId xmlns:a16="http://schemas.microsoft.com/office/drawing/2014/main" id="{6636E860-E7AB-984D-8E2C-244F9E369DD3}"/>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72" name="AutoShape 2">
          <a:extLst>
            <a:ext uri="{FF2B5EF4-FFF2-40B4-BE49-F238E27FC236}">
              <a16:creationId xmlns:a16="http://schemas.microsoft.com/office/drawing/2014/main" id="{24714B1B-7334-BB44-9BA1-2EF15F05C336}"/>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73" name="AutoShape 2">
          <a:extLst>
            <a:ext uri="{FF2B5EF4-FFF2-40B4-BE49-F238E27FC236}">
              <a16:creationId xmlns:a16="http://schemas.microsoft.com/office/drawing/2014/main" id="{8F63E458-E1BE-3B45-BE83-171733FBCB99}"/>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74" name="AutoShape 2">
          <a:extLst>
            <a:ext uri="{FF2B5EF4-FFF2-40B4-BE49-F238E27FC236}">
              <a16:creationId xmlns:a16="http://schemas.microsoft.com/office/drawing/2014/main" id="{7241E893-317C-DC41-8070-60B97096F90C}"/>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75" name="AutoShape 2">
          <a:extLst>
            <a:ext uri="{FF2B5EF4-FFF2-40B4-BE49-F238E27FC236}">
              <a16:creationId xmlns:a16="http://schemas.microsoft.com/office/drawing/2014/main" id="{21CFBB9A-E68F-EF48-ACAB-4B57A2A365E5}"/>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76" name="AutoShape 2">
          <a:extLst>
            <a:ext uri="{FF2B5EF4-FFF2-40B4-BE49-F238E27FC236}">
              <a16:creationId xmlns:a16="http://schemas.microsoft.com/office/drawing/2014/main" id="{C8E10771-2524-4649-B31B-23BFAD253152}"/>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77" name="AutoShape 2">
          <a:extLst>
            <a:ext uri="{FF2B5EF4-FFF2-40B4-BE49-F238E27FC236}">
              <a16:creationId xmlns:a16="http://schemas.microsoft.com/office/drawing/2014/main" id="{FD1DB6A5-9938-A34F-91F0-3EE0EFF2004A}"/>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78" name="AutoShape 2">
          <a:extLst>
            <a:ext uri="{FF2B5EF4-FFF2-40B4-BE49-F238E27FC236}">
              <a16:creationId xmlns:a16="http://schemas.microsoft.com/office/drawing/2014/main" id="{65E31F33-C406-1740-B979-0BF8AF20CA62}"/>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79" name="AutoShape 2">
          <a:extLst>
            <a:ext uri="{FF2B5EF4-FFF2-40B4-BE49-F238E27FC236}">
              <a16:creationId xmlns:a16="http://schemas.microsoft.com/office/drawing/2014/main" id="{F27E0033-47F2-7644-8268-1234C14ECC9D}"/>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80" name="AutoShape 2">
          <a:extLst>
            <a:ext uri="{FF2B5EF4-FFF2-40B4-BE49-F238E27FC236}">
              <a16:creationId xmlns:a16="http://schemas.microsoft.com/office/drawing/2014/main" id="{3F06EB03-C631-4245-86B5-01BB23E63CEC}"/>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81" name="AutoShape 2">
          <a:extLst>
            <a:ext uri="{FF2B5EF4-FFF2-40B4-BE49-F238E27FC236}">
              <a16:creationId xmlns:a16="http://schemas.microsoft.com/office/drawing/2014/main" id="{569D7F0A-043B-8646-9FED-5C91E7FA4D9F}"/>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82" name="AutoShape 2">
          <a:extLst>
            <a:ext uri="{FF2B5EF4-FFF2-40B4-BE49-F238E27FC236}">
              <a16:creationId xmlns:a16="http://schemas.microsoft.com/office/drawing/2014/main" id="{C12DE61B-E153-2245-B86A-1E76F2800647}"/>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83" name="AutoShape 2">
          <a:extLst>
            <a:ext uri="{FF2B5EF4-FFF2-40B4-BE49-F238E27FC236}">
              <a16:creationId xmlns:a16="http://schemas.microsoft.com/office/drawing/2014/main" id="{760C6D4F-8AF5-414B-826A-BA5DE7B43C43}"/>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84" name="AutoShape 2">
          <a:extLst>
            <a:ext uri="{FF2B5EF4-FFF2-40B4-BE49-F238E27FC236}">
              <a16:creationId xmlns:a16="http://schemas.microsoft.com/office/drawing/2014/main" id="{0191BD1C-07FC-824D-99B0-AE64FBE080DC}"/>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85" name="AutoShape 2">
          <a:extLst>
            <a:ext uri="{FF2B5EF4-FFF2-40B4-BE49-F238E27FC236}">
              <a16:creationId xmlns:a16="http://schemas.microsoft.com/office/drawing/2014/main" id="{FE6C6B21-BC5A-4040-8867-81E541C16C2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86" name="AutoShape 2">
          <a:extLst>
            <a:ext uri="{FF2B5EF4-FFF2-40B4-BE49-F238E27FC236}">
              <a16:creationId xmlns:a16="http://schemas.microsoft.com/office/drawing/2014/main" id="{D9B4366D-8420-4A45-BF0D-8838DE57624D}"/>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87" name="AutoShape 2">
          <a:extLst>
            <a:ext uri="{FF2B5EF4-FFF2-40B4-BE49-F238E27FC236}">
              <a16:creationId xmlns:a16="http://schemas.microsoft.com/office/drawing/2014/main" id="{DB86AD04-7FCA-844B-A6FF-5B317FC7DF90}"/>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88" name="AutoShape 2">
          <a:extLst>
            <a:ext uri="{FF2B5EF4-FFF2-40B4-BE49-F238E27FC236}">
              <a16:creationId xmlns:a16="http://schemas.microsoft.com/office/drawing/2014/main" id="{F263073E-C270-9D49-8631-66933F271A11}"/>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89" name="AutoShape 2">
          <a:extLst>
            <a:ext uri="{FF2B5EF4-FFF2-40B4-BE49-F238E27FC236}">
              <a16:creationId xmlns:a16="http://schemas.microsoft.com/office/drawing/2014/main" id="{0C1B12B0-520B-DC47-B445-09024713451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890" name="AutoShape 2">
          <a:extLst>
            <a:ext uri="{FF2B5EF4-FFF2-40B4-BE49-F238E27FC236}">
              <a16:creationId xmlns:a16="http://schemas.microsoft.com/office/drawing/2014/main" id="{53C6F725-1041-4547-8302-81F280CA44D2}"/>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91" name="AutoShape 2">
          <a:extLst>
            <a:ext uri="{FF2B5EF4-FFF2-40B4-BE49-F238E27FC236}">
              <a16:creationId xmlns:a16="http://schemas.microsoft.com/office/drawing/2014/main" id="{88F916FE-E6F1-F64A-BA31-96EC378FAD65}"/>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92" name="AutoShape 2">
          <a:extLst>
            <a:ext uri="{FF2B5EF4-FFF2-40B4-BE49-F238E27FC236}">
              <a16:creationId xmlns:a16="http://schemas.microsoft.com/office/drawing/2014/main" id="{6F029CF5-8949-7848-B893-75A82B726A7A}"/>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93" name="AutoShape 2">
          <a:extLst>
            <a:ext uri="{FF2B5EF4-FFF2-40B4-BE49-F238E27FC236}">
              <a16:creationId xmlns:a16="http://schemas.microsoft.com/office/drawing/2014/main" id="{B3E9F287-65AD-F24D-8858-230825588DEC}"/>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894" name="AutoShape 2">
          <a:extLst>
            <a:ext uri="{FF2B5EF4-FFF2-40B4-BE49-F238E27FC236}">
              <a16:creationId xmlns:a16="http://schemas.microsoft.com/office/drawing/2014/main" id="{60D2B377-1480-D943-96A2-0E84432107A0}"/>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895" name="AutoShape 2">
          <a:extLst>
            <a:ext uri="{FF2B5EF4-FFF2-40B4-BE49-F238E27FC236}">
              <a16:creationId xmlns:a16="http://schemas.microsoft.com/office/drawing/2014/main" id="{0204912C-C868-8747-801A-47F652F70813}"/>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896" name="AutoShape 2">
          <a:extLst>
            <a:ext uri="{FF2B5EF4-FFF2-40B4-BE49-F238E27FC236}">
              <a16:creationId xmlns:a16="http://schemas.microsoft.com/office/drawing/2014/main" id="{43284476-0DCD-794C-A7CA-FDB1EE4436C8}"/>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897" name="AutoShape 2">
          <a:extLst>
            <a:ext uri="{FF2B5EF4-FFF2-40B4-BE49-F238E27FC236}">
              <a16:creationId xmlns:a16="http://schemas.microsoft.com/office/drawing/2014/main" id="{FB120A82-2CB5-3D44-9E76-D3D5BCB61D2A}"/>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898" name="AutoShape 2">
          <a:extLst>
            <a:ext uri="{FF2B5EF4-FFF2-40B4-BE49-F238E27FC236}">
              <a16:creationId xmlns:a16="http://schemas.microsoft.com/office/drawing/2014/main" id="{E4EBD7CF-DFF8-5240-93BA-540C1364444F}"/>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899" name="AutoShape 2">
          <a:extLst>
            <a:ext uri="{FF2B5EF4-FFF2-40B4-BE49-F238E27FC236}">
              <a16:creationId xmlns:a16="http://schemas.microsoft.com/office/drawing/2014/main" id="{49B379D4-4BED-6D41-9C98-4098510E13C4}"/>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00" name="AutoShape 2">
          <a:extLst>
            <a:ext uri="{FF2B5EF4-FFF2-40B4-BE49-F238E27FC236}">
              <a16:creationId xmlns:a16="http://schemas.microsoft.com/office/drawing/2014/main" id="{2C261714-2AF6-2C43-9641-9467FFAA3418}"/>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01" name="AutoShape 2">
          <a:extLst>
            <a:ext uri="{FF2B5EF4-FFF2-40B4-BE49-F238E27FC236}">
              <a16:creationId xmlns:a16="http://schemas.microsoft.com/office/drawing/2014/main" id="{2E5B42DA-6B6C-CA40-BB76-8E78CF731EBC}"/>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02" name="AutoShape 2">
          <a:extLst>
            <a:ext uri="{FF2B5EF4-FFF2-40B4-BE49-F238E27FC236}">
              <a16:creationId xmlns:a16="http://schemas.microsoft.com/office/drawing/2014/main" id="{81E9163A-1253-FA40-BE15-050CEF6DA8B5}"/>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03" name="AutoShape 2">
          <a:extLst>
            <a:ext uri="{FF2B5EF4-FFF2-40B4-BE49-F238E27FC236}">
              <a16:creationId xmlns:a16="http://schemas.microsoft.com/office/drawing/2014/main" id="{39913468-B92C-4C44-9EEC-924812D926B9}"/>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04" name="AutoShape 2">
          <a:extLst>
            <a:ext uri="{FF2B5EF4-FFF2-40B4-BE49-F238E27FC236}">
              <a16:creationId xmlns:a16="http://schemas.microsoft.com/office/drawing/2014/main" id="{F0C5D524-BB96-3344-A3AC-99A4A9DBC9BD}"/>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05" name="AutoShape 2">
          <a:extLst>
            <a:ext uri="{FF2B5EF4-FFF2-40B4-BE49-F238E27FC236}">
              <a16:creationId xmlns:a16="http://schemas.microsoft.com/office/drawing/2014/main" id="{52E8A3E5-DF08-404F-97C0-79B171F9125C}"/>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06" name="AutoShape 2">
          <a:extLst>
            <a:ext uri="{FF2B5EF4-FFF2-40B4-BE49-F238E27FC236}">
              <a16:creationId xmlns:a16="http://schemas.microsoft.com/office/drawing/2014/main" id="{D2B75B05-7116-5B4C-A4E9-89C87BA0FA06}"/>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07" name="AutoShape 2">
          <a:extLst>
            <a:ext uri="{FF2B5EF4-FFF2-40B4-BE49-F238E27FC236}">
              <a16:creationId xmlns:a16="http://schemas.microsoft.com/office/drawing/2014/main" id="{6DF8F570-4498-8B49-A600-443CA04962C8}"/>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08" name="AutoShape 2">
          <a:extLst>
            <a:ext uri="{FF2B5EF4-FFF2-40B4-BE49-F238E27FC236}">
              <a16:creationId xmlns:a16="http://schemas.microsoft.com/office/drawing/2014/main" id="{D9A3E595-285E-F34B-AAC4-1CBC2AD49477}"/>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09" name="AutoShape 2">
          <a:extLst>
            <a:ext uri="{FF2B5EF4-FFF2-40B4-BE49-F238E27FC236}">
              <a16:creationId xmlns:a16="http://schemas.microsoft.com/office/drawing/2014/main" id="{714D01D8-9DDA-CD4F-AECB-BA17A70A5AA6}"/>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10" name="AutoShape 2">
          <a:extLst>
            <a:ext uri="{FF2B5EF4-FFF2-40B4-BE49-F238E27FC236}">
              <a16:creationId xmlns:a16="http://schemas.microsoft.com/office/drawing/2014/main" id="{BA79DEB3-6566-2444-BDF3-1D4B86CC383C}"/>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11" name="AutoShape 2">
          <a:extLst>
            <a:ext uri="{FF2B5EF4-FFF2-40B4-BE49-F238E27FC236}">
              <a16:creationId xmlns:a16="http://schemas.microsoft.com/office/drawing/2014/main" id="{14586354-7F86-8044-BD7B-0BA7042DD7CB}"/>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912" name="AutoShape 2">
          <a:extLst>
            <a:ext uri="{FF2B5EF4-FFF2-40B4-BE49-F238E27FC236}">
              <a16:creationId xmlns:a16="http://schemas.microsoft.com/office/drawing/2014/main" id="{8BF3A0DC-74CB-EC4E-BCB4-7A8F55A364F1}"/>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9913" name="AutoShape 2">
          <a:extLst>
            <a:ext uri="{FF2B5EF4-FFF2-40B4-BE49-F238E27FC236}">
              <a16:creationId xmlns:a16="http://schemas.microsoft.com/office/drawing/2014/main" id="{8F6EDA22-6862-1947-9D42-D3114B5B0457}"/>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9914" name="AutoShape 2">
          <a:extLst>
            <a:ext uri="{FF2B5EF4-FFF2-40B4-BE49-F238E27FC236}">
              <a16:creationId xmlns:a16="http://schemas.microsoft.com/office/drawing/2014/main" id="{2943DB55-9A81-4B40-B541-ABC995A5A9EC}"/>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15" name="AutoShape 2">
          <a:extLst>
            <a:ext uri="{FF2B5EF4-FFF2-40B4-BE49-F238E27FC236}">
              <a16:creationId xmlns:a16="http://schemas.microsoft.com/office/drawing/2014/main" id="{83AE809E-B521-7249-B6EA-D6DC6C210A00}"/>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916" name="AutoShape 2">
          <a:extLst>
            <a:ext uri="{FF2B5EF4-FFF2-40B4-BE49-F238E27FC236}">
              <a16:creationId xmlns:a16="http://schemas.microsoft.com/office/drawing/2014/main" id="{2497A1D0-C3D8-2F47-AA27-0126DF60F67D}"/>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917" name="AutoShape 2">
          <a:extLst>
            <a:ext uri="{FF2B5EF4-FFF2-40B4-BE49-F238E27FC236}">
              <a16:creationId xmlns:a16="http://schemas.microsoft.com/office/drawing/2014/main" id="{406D1355-F032-6740-AEE1-9400B1205355}"/>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18" name="AutoShape 2">
          <a:extLst>
            <a:ext uri="{FF2B5EF4-FFF2-40B4-BE49-F238E27FC236}">
              <a16:creationId xmlns:a16="http://schemas.microsoft.com/office/drawing/2014/main" id="{752EB7F4-3888-1046-B7A0-1E74E3E7DDA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19" name="AutoShape 2">
          <a:extLst>
            <a:ext uri="{FF2B5EF4-FFF2-40B4-BE49-F238E27FC236}">
              <a16:creationId xmlns:a16="http://schemas.microsoft.com/office/drawing/2014/main" id="{5248FDF2-55C2-2940-933D-45D7CFDC1D6B}"/>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920" name="AutoShape 2">
          <a:extLst>
            <a:ext uri="{FF2B5EF4-FFF2-40B4-BE49-F238E27FC236}">
              <a16:creationId xmlns:a16="http://schemas.microsoft.com/office/drawing/2014/main" id="{0F87601F-DAFB-D04E-B6B5-82C44E95E79B}"/>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9921" name="AutoShape 2">
          <a:extLst>
            <a:ext uri="{FF2B5EF4-FFF2-40B4-BE49-F238E27FC236}">
              <a16:creationId xmlns:a16="http://schemas.microsoft.com/office/drawing/2014/main" id="{CA4E677E-76FE-C146-82A9-C4762C5EA6E2}"/>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9922" name="AutoShape 2">
          <a:extLst>
            <a:ext uri="{FF2B5EF4-FFF2-40B4-BE49-F238E27FC236}">
              <a16:creationId xmlns:a16="http://schemas.microsoft.com/office/drawing/2014/main" id="{5FE33F83-17E5-B044-8966-89D660244637}"/>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23" name="AutoShape 2">
          <a:extLst>
            <a:ext uri="{FF2B5EF4-FFF2-40B4-BE49-F238E27FC236}">
              <a16:creationId xmlns:a16="http://schemas.microsoft.com/office/drawing/2014/main" id="{FE2C7C58-7F6A-C842-B5B5-FE075178118B}"/>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924" name="AutoShape 2">
          <a:extLst>
            <a:ext uri="{FF2B5EF4-FFF2-40B4-BE49-F238E27FC236}">
              <a16:creationId xmlns:a16="http://schemas.microsoft.com/office/drawing/2014/main" id="{FED52CBF-6B99-3947-A37B-2FEAF36EEA27}"/>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9925" name="AutoShape 2">
          <a:extLst>
            <a:ext uri="{FF2B5EF4-FFF2-40B4-BE49-F238E27FC236}">
              <a16:creationId xmlns:a16="http://schemas.microsoft.com/office/drawing/2014/main" id="{EF310DAA-42CE-484C-893E-AF09F3208F56}"/>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26" name="AutoShape 2">
          <a:extLst>
            <a:ext uri="{FF2B5EF4-FFF2-40B4-BE49-F238E27FC236}">
              <a16:creationId xmlns:a16="http://schemas.microsoft.com/office/drawing/2014/main" id="{430122E5-7CE9-1040-8B74-82693FFCC7EA}"/>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27" name="AutoShape 2">
          <a:extLst>
            <a:ext uri="{FF2B5EF4-FFF2-40B4-BE49-F238E27FC236}">
              <a16:creationId xmlns:a16="http://schemas.microsoft.com/office/drawing/2014/main" id="{EE92A3A7-5787-A347-943F-AE5668713100}"/>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28" name="AutoShape 2">
          <a:extLst>
            <a:ext uri="{FF2B5EF4-FFF2-40B4-BE49-F238E27FC236}">
              <a16:creationId xmlns:a16="http://schemas.microsoft.com/office/drawing/2014/main" id="{DA8B1FEE-319B-084D-B4E4-583431567508}"/>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29" name="AutoShape 2">
          <a:extLst>
            <a:ext uri="{FF2B5EF4-FFF2-40B4-BE49-F238E27FC236}">
              <a16:creationId xmlns:a16="http://schemas.microsoft.com/office/drawing/2014/main" id="{33805E6D-00A9-144E-92B2-F8DE3DB4DA0D}"/>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30" name="AutoShape 2">
          <a:extLst>
            <a:ext uri="{FF2B5EF4-FFF2-40B4-BE49-F238E27FC236}">
              <a16:creationId xmlns:a16="http://schemas.microsoft.com/office/drawing/2014/main" id="{134A6560-9428-B043-9003-0BD01505ADC6}"/>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31" name="AutoShape 2">
          <a:extLst>
            <a:ext uri="{FF2B5EF4-FFF2-40B4-BE49-F238E27FC236}">
              <a16:creationId xmlns:a16="http://schemas.microsoft.com/office/drawing/2014/main" id="{F6ABFB42-97A9-5340-B69D-58DAEB179F7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32" name="AutoShape 2">
          <a:extLst>
            <a:ext uri="{FF2B5EF4-FFF2-40B4-BE49-F238E27FC236}">
              <a16:creationId xmlns:a16="http://schemas.microsoft.com/office/drawing/2014/main" id="{B482FEA5-2D5C-3F40-869C-9BCB632ACB41}"/>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33" name="AutoShape 2">
          <a:extLst>
            <a:ext uri="{FF2B5EF4-FFF2-40B4-BE49-F238E27FC236}">
              <a16:creationId xmlns:a16="http://schemas.microsoft.com/office/drawing/2014/main" id="{3467E8F0-7FBC-2A49-850F-54F197AE461A}"/>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34" name="AutoShape 2">
          <a:extLst>
            <a:ext uri="{FF2B5EF4-FFF2-40B4-BE49-F238E27FC236}">
              <a16:creationId xmlns:a16="http://schemas.microsoft.com/office/drawing/2014/main" id="{E455B10A-9AD4-FA47-BDCF-361A625138DC}"/>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35" name="AutoShape 2">
          <a:extLst>
            <a:ext uri="{FF2B5EF4-FFF2-40B4-BE49-F238E27FC236}">
              <a16:creationId xmlns:a16="http://schemas.microsoft.com/office/drawing/2014/main" id="{BD6D83AF-1C9E-4245-8996-C4D0CDFD345F}"/>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36" name="AutoShape 2">
          <a:extLst>
            <a:ext uri="{FF2B5EF4-FFF2-40B4-BE49-F238E27FC236}">
              <a16:creationId xmlns:a16="http://schemas.microsoft.com/office/drawing/2014/main" id="{9AF5DFC3-C116-C449-BD9F-25586C38BF92}"/>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37" name="AutoShape 2">
          <a:extLst>
            <a:ext uri="{FF2B5EF4-FFF2-40B4-BE49-F238E27FC236}">
              <a16:creationId xmlns:a16="http://schemas.microsoft.com/office/drawing/2014/main" id="{1EF5B46D-44DF-6140-AC26-563C9BB6D11D}"/>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38" name="AutoShape 2">
          <a:extLst>
            <a:ext uri="{FF2B5EF4-FFF2-40B4-BE49-F238E27FC236}">
              <a16:creationId xmlns:a16="http://schemas.microsoft.com/office/drawing/2014/main" id="{CAC17B7C-F2EB-5D41-BF57-2C333868289D}"/>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39" name="AutoShape 2">
          <a:extLst>
            <a:ext uri="{FF2B5EF4-FFF2-40B4-BE49-F238E27FC236}">
              <a16:creationId xmlns:a16="http://schemas.microsoft.com/office/drawing/2014/main" id="{D96DE96F-4F05-CB4A-9A06-93E159C37EF9}"/>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40" name="AutoShape 2">
          <a:extLst>
            <a:ext uri="{FF2B5EF4-FFF2-40B4-BE49-F238E27FC236}">
              <a16:creationId xmlns:a16="http://schemas.microsoft.com/office/drawing/2014/main" id="{6A0AD788-1889-2E4C-9335-BE80F7177D78}"/>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41" name="AutoShape 2">
          <a:extLst>
            <a:ext uri="{FF2B5EF4-FFF2-40B4-BE49-F238E27FC236}">
              <a16:creationId xmlns:a16="http://schemas.microsoft.com/office/drawing/2014/main" id="{0651E1C7-FCEB-E543-94D4-5177C14DBE95}"/>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42" name="AutoShape 2">
          <a:extLst>
            <a:ext uri="{FF2B5EF4-FFF2-40B4-BE49-F238E27FC236}">
              <a16:creationId xmlns:a16="http://schemas.microsoft.com/office/drawing/2014/main" id="{F2BDAC4B-9313-CD47-892C-083080DD86F5}"/>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43" name="AutoShape 2">
          <a:extLst>
            <a:ext uri="{FF2B5EF4-FFF2-40B4-BE49-F238E27FC236}">
              <a16:creationId xmlns:a16="http://schemas.microsoft.com/office/drawing/2014/main" id="{3C2F548A-343F-3F44-BE21-48A7CC87336E}"/>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44" name="AutoShape 2">
          <a:extLst>
            <a:ext uri="{FF2B5EF4-FFF2-40B4-BE49-F238E27FC236}">
              <a16:creationId xmlns:a16="http://schemas.microsoft.com/office/drawing/2014/main" id="{B9BABFF4-39C3-0449-B1A1-D4DB15BA6E03}"/>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45" name="AutoShape 2">
          <a:extLst>
            <a:ext uri="{FF2B5EF4-FFF2-40B4-BE49-F238E27FC236}">
              <a16:creationId xmlns:a16="http://schemas.microsoft.com/office/drawing/2014/main" id="{4D6C2585-4417-2E4B-9B7B-087FCB7D53DE}"/>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46" name="AutoShape 2">
          <a:extLst>
            <a:ext uri="{FF2B5EF4-FFF2-40B4-BE49-F238E27FC236}">
              <a16:creationId xmlns:a16="http://schemas.microsoft.com/office/drawing/2014/main" id="{DDDF5F92-5908-E146-8BA4-81A6EE928B52}"/>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47" name="AutoShape 2">
          <a:extLst>
            <a:ext uri="{FF2B5EF4-FFF2-40B4-BE49-F238E27FC236}">
              <a16:creationId xmlns:a16="http://schemas.microsoft.com/office/drawing/2014/main" id="{1258A500-E955-174C-B99E-C8EC74D698CD}"/>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48" name="AutoShape 2">
          <a:extLst>
            <a:ext uri="{FF2B5EF4-FFF2-40B4-BE49-F238E27FC236}">
              <a16:creationId xmlns:a16="http://schemas.microsoft.com/office/drawing/2014/main" id="{77F596DF-F859-B248-9102-839C0F42283B}"/>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49" name="AutoShape 2">
          <a:extLst>
            <a:ext uri="{FF2B5EF4-FFF2-40B4-BE49-F238E27FC236}">
              <a16:creationId xmlns:a16="http://schemas.microsoft.com/office/drawing/2014/main" id="{82E7D16B-7824-1746-8F22-C68708F3BA7D}"/>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50" name="AutoShape 2">
          <a:extLst>
            <a:ext uri="{FF2B5EF4-FFF2-40B4-BE49-F238E27FC236}">
              <a16:creationId xmlns:a16="http://schemas.microsoft.com/office/drawing/2014/main" id="{AD83F525-AF64-0541-A1CF-C8C8B5D8D929}"/>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51" name="AutoShape 2">
          <a:extLst>
            <a:ext uri="{FF2B5EF4-FFF2-40B4-BE49-F238E27FC236}">
              <a16:creationId xmlns:a16="http://schemas.microsoft.com/office/drawing/2014/main" id="{12235921-45DC-014B-9FAE-3DF1897A3B55}"/>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52" name="AutoShape 2">
          <a:extLst>
            <a:ext uri="{FF2B5EF4-FFF2-40B4-BE49-F238E27FC236}">
              <a16:creationId xmlns:a16="http://schemas.microsoft.com/office/drawing/2014/main" id="{027258E6-C122-684C-AF33-18CF4C3394FA}"/>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9953" name="AutoShape 2">
          <a:extLst>
            <a:ext uri="{FF2B5EF4-FFF2-40B4-BE49-F238E27FC236}">
              <a16:creationId xmlns:a16="http://schemas.microsoft.com/office/drawing/2014/main" id="{58E87866-FE9A-944E-9016-CE18F67935D2}"/>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54" name="AutoShape 2">
          <a:extLst>
            <a:ext uri="{FF2B5EF4-FFF2-40B4-BE49-F238E27FC236}">
              <a16:creationId xmlns:a16="http://schemas.microsoft.com/office/drawing/2014/main" id="{8178EEC8-E6FB-AC49-A2F5-E7AA8B215A23}"/>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55" name="AutoShape 2">
          <a:extLst>
            <a:ext uri="{FF2B5EF4-FFF2-40B4-BE49-F238E27FC236}">
              <a16:creationId xmlns:a16="http://schemas.microsoft.com/office/drawing/2014/main" id="{99705D59-7143-A64F-AFA0-6661696EF3FF}"/>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56" name="AutoShape 2">
          <a:extLst>
            <a:ext uri="{FF2B5EF4-FFF2-40B4-BE49-F238E27FC236}">
              <a16:creationId xmlns:a16="http://schemas.microsoft.com/office/drawing/2014/main" id="{D636574E-EC93-3E4B-BD21-00E863007D11}"/>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9957" name="AutoShape 2">
          <a:extLst>
            <a:ext uri="{FF2B5EF4-FFF2-40B4-BE49-F238E27FC236}">
              <a16:creationId xmlns:a16="http://schemas.microsoft.com/office/drawing/2014/main" id="{BAC6C05C-2F48-D240-A584-031DC3BEECA0}"/>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58" name="AutoShape 2">
          <a:extLst>
            <a:ext uri="{FF2B5EF4-FFF2-40B4-BE49-F238E27FC236}">
              <a16:creationId xmlns:a16="http://schemas.microsoft.com/office/drawing/2014/main" id="{DD702426-935C-E44A-90A3-0A567B0BA25E}"/>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59" name="AutoShape 2">
          <a:extLst>
            <a:ext uri="{FF2B5EF4-FFF2-40B4-BE49-F238E27FC236}">
              <a16:creationId xmlns:a16="http://schemas.microsoft.com/office/drawing/2014/main" id="{A5CBC637-29FB-1C4C-A35B-AC1B22B76A13}"/>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60" name="AutoShape 2">
          <a:extLst>
            <a:ext uri="{FF2B5EF4-FFF2-40B4-BE49-F238E27FC236}">
              <a16:creationId xmlns:a16="http://schemas.microsoft.com/office/drawing/2014/main" id="{E52CE8ED-BE8D-E846-BE82-3705F83BCA35}"/>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61" name="AutoShape 2">
          <a:extLst>
            <a:ext uri="{FF2B5EF4-FFF2-40B4-BE49-F238E27FC236}">
              <a16:creationId xmlns:a16="http://schemas.microsoft.com/office/drawing/2014/main" id="{2FB1EEAB-AD47-404B-A2E5-83CD8B2ED564}"/>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62" name="AutoShape 2">
          <a:extLst>
            <a:ext uri="{FF2B5EF4-FFF2-40B4-BE49-F238E27FC236}">
              <a16:creationId xmlns:a16="http://schemas.microsoft.com/office/drawing/2014/main" id="{937BB86A-4819-4B41-9C7A-43368EDE8C0C}"/>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63" name="AutoShape 2">
          <a:extLst>
            <a:ext uri="{FF2B5EF4-FFF2-40B4-BE49-F238E27FC236}">
              <a16:creationId xmlns:a16="http://schemas.microsoft.com/office/drawing/2014/main" id="{3D83FCAB-3855-8E4C-8D63-2CE4236C9E61}"/>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64" name="AutoShape 2">
          <a:extLst>
            <a:ext uri="{FF2B5EF4-FFF2-40B4-BE49-F238E27FC236}">
              <a16:creationId xmlns:a16="http://schemas.microsoft.com/office/drawing/2014/main" id="{697FB1D2-CBAF-2141-BDC2-2DC6054A6B03}"/>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65" name="AutoShape 2">
          <a:extLst>
            <a:ext uri="{FF2B5EF4-FFF2-40B4-BE49-F238E27FC236}">
              <a16:creationId xmlns:a16="http://schemas.microsoft.com/office/drawing/2014/main" id="{E0E8035E-6DCF-8946-AC7B-F39B91C5AE35}"/>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66" name="AutoShape 2">
          <a:extLst>
            <a:ext uri="{FF2B5EF4-FFF2-40B4-BE49-F238E27FC236}">
              <a16:creationId xmlns:a16="http://schemas.microsoft.com/office/drawing/2014/main" id="{B11E4548-C7AA-1244-9FFF-DF56C535DDD5}"/>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67" name="AutoShape 2">
          <a:extLst>
            <a:ext uri="{FF2B5EF4-FFF2-40B4-BE49-F238E27FC236}">
              <a16:creationId xmlns:a16="http://schemas.microsoft.com/office/drawing/2014/main" id="{50789E05-4B66-AD4B-B29D-DBCD6BE4CABD}"/>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68" name="AutoShape 2">
          <a:extLst>
            <a:ext uri="{FF2B5EF4-FFF2-40B4-BE49-F238E27FC236}">
              <a16:creationId xmlns:a16="http://schemas.microsoft.com/office/drawing/2014/main" id="{56B4AA2B-C82D-FB43-9A29-ADE9E9E100AD}"/>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69" name="AutoShape 2">
          <a:extLst>
            <a:ext uri="{FF2B5EF4-FFF2-40B4-BE49-F238E27FC236}">
              <a16:creationId xmlns:a16="http://schemas.microsoft.com/office/drawing/2014/main" id="{1852019D-892A-164A-933B-3E673CDD49D3}"/>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70" name="AutoShape 2">
          <a:extLst>
            <a:ext uri="{FF2B5EF4-FFF2-40B4-BE49-F238E27FC236}">
              <a16:creationId xmlns:a16="http://schemas.microsoft.com/office/drawing/2014/main" id="{3C972C65-9B0E-AB48-B4F3-5EDC707E4122}"/>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71" name="AutoShape 2">
          <a:extLst>
            <a:ext uri="{FF2B5EF4-FFF2-40B4-BE49-F238E27FC236}">
              <a16:creationId xmlns:a16="http://schemas.microsoft.com/office/drawing/2014/main" id="{6FF98183-1A6C-4C4D-AAC5-9DC346C9D382}"/>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72" name="AutoShape 2">
          <a:extLst>
            <a:ext uri="{FF2B5EF4-FFF2-40B4-BE49-F238E27FC236}">
              <a16:creationId xmlns:a16="http://schemas.microsoft.com/office/drawing/2014/main" id="{F27EB24E-29BF-7C45-A180-30AE120B2357}"/>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9973" name="AutoShape 2">
          <a:extLst>
            <a:ext uri="{FF2B5EF4-FFF2-40B4-BE49-F238E27FC236}">
              <a16:creationId xmlns:a16="http://schemas.microsoft.com/office/drawing/2014/main" id="{B797B60E-D081-9347-92F7-9EDB6FCE791E}"/>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9974" name="AutoShape 2">
          <a:extLst>
            <a:ext uri="{FF2B5EF4-FFF2-40B4-BE49-F238E27FC236}">
              <a16:creationId xmlns:a16="http://schemas.microsoft.com/office/drawing/2014/main" id="{2F06D6D9-B891-244C-A802-70CADBACEF1A}"/>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75" name="AutoShape 2">
          <a:extLst>
            <a:ext uri="{FF2B5EF4-FFF2-40B4-BE49-F238E27FC236}">
              <a16:creationId xmlns:a16="http://schemas.microsoft.com/office/drawing/2014/main" id="{410626CD-73CC-9F42-9131-EF88F54FFB74}"/>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33484"/>
    <xdr:sp macro="" textlink="">
      <xdr:nvSpPr>
        <xdr:cNvPr id="9976" name="AutoShape 2">
          <a:extLst>
            <a:ext uri="{FF2B5EF4-FFF2-40B4-BE49-F238E27FC236}">
              <a16:creationId xmlns:a16="http://schemas.microsoft.com/office/drawing/2014/main" id="{F7FF6929-1CA7-5B46-82E0-001936B008E8}"/>
            </a:ext>
          </a:extLst>
        </xdr:cNvPr>
        <xdr:cNvSpPr>
          <a:spLocks noChangeAspect="1" noChangeArrowheads="1"/>
        </xdr:cNvSpPr>
      </xdr:nvSpPr>
      <xdr:spPr bwMode="auto">
        <a:xfrm>
          <a:off x="381000" y="19651980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33484"/>
    <xdr:sp macro="" textlink="">
      <xdr:nvSpPr>
        <xdr:cNvPr id="9977" name="AutoShape 2">
          <a:extLst>
            <a:ext uri="{FF2B5EF4-FFF2-40B4-BE49-F238E27FC236}">
              <a16:creationId xmlns:a16="http://schemas.microsoft.com/office/drawing/2014/main" id="{AFEE8614-FF1E-764C-BB56-A5E83C60B4FB}"/>
            </a:ext>
          </a:extLst>
        </xdr:cNvPr>
        <xdr:cNvSpPr>
          <a:spLocks noChangeAspect="1" noChangeArrowheads="1"/>
        </xdr:cNvSpPr>
      </xdr:nvSpPr>
      <xdr:spPr bwMode="auto">
        <a:xfrm>
          <a:off x="381000" y="19651980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9978" name="AutoShape 2">
          <a:extLst>
            <a:ext uri="{FF2B5EF4-FFF2-40B4-BE49-F238E27FC236}">
              <a16:creationId xmlns:a16="http://schemas.microsoft.com/office/drawing/2014/main" id="{2EC1B560-2F0A-5744-B248-504FDC0F2896}"/>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79" name="AutoShape 2">
          <a:extLst>
            <a:ext uri="{FF2B5EF4-FFF2-40B4-BE49-F238E27FC236}">
              <a16:creationId xmlns:a16="http://schemas.microsoft.com/office/drawing/2014/main" id="{D0F524FC-EDC8-604F-B647-C7A2B54A0183}"/>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80" name="AutoShape 2">
          <a:extLst>
            <a:ext uri="{FF2B5EF4-FFF2-40B4-BE49-F238E27FC236}">
              <a16:creationId xmlns:a16="http://schemas.microsoft.com/office/drawing/2014/main" id="{F163AADF-BE2D-124A-9435-D7CA71D25642}"/>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9981" name="AutoShape 2">
          <a:extLst>
            <a:ext uri="{FF2B5EF4-FFF2-40B4-BE49-F238E27FC236}">
              <a16:creationId xmlns:a16="http://schemas.microsoft.com/office/drawing/2014/main" id="{BBF35558-05E8-C246-9B28-BFCD5DC1EA1E}"/>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9982" name="AutoShape 2">
          <a:extLst>
            <a:ext uri="{FF2B5EF4-FFF2-40B4-BE49-F238E27FC236}">
              <a16:creationId xmlns:a16="http://schemas.microsoft.com/office/drawing/2014/main" id="{50CA55B4-E647-3448-9760-AB54141E13BE}"/>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83" name="AutoShape 2">
          <a:extLst>
            <a:ext uri="{FF2B5EF4-FFF2-40B4-BE49-F238E27FC236}">
              <a16:creationId xmlns:a16="http://schemas.microsoft.com/office/drawing/2014/main" id="{44B12F6C-2DCD-944C-AB63-189F214EC3E8}"/>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33484"/>
    <xdr:sp macro="" textlink="">
      <xdr:nvSpPr>
        <xdr:cNvPr id="9984" name="AutoShape 2">
          <a:extLst>
            <a:ext uri="{FF2B5EF4-FFF2-40B4-BE49-F238E27FC236}">
              <a16:creationId xmlns:a16="http://schemas.microsoft.com/office/drawing/2014/main" id="{EFED492E-61A3-E845-9D24-1F6A38E20665}"/>
            </a:ext>
          </a:extLst>
        </xdr:cNvPr>
        <xdr:cNvSpPr>
          <a:spLocks noChangeAspect="1" noChangeArrowheads="1"/>
        </xdr:cNvSpPr>
      </xdr:nvSpPr>
      <xdr:spPr bwMode="auto">
        <a:xfrm>
          <a:off x="381000" y="19651980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33484"/>
    <xdr:sp macro="" textlink="">
      <xdr:nvSpPr>
        <xdr:cNvPr id="9985" name="AutoShape 2">
          <a:extLst>
            <a:ext uri="{FF2B5EF4-FFF2-40B4-BE49-F238E27FC236}">
              <a16:creationId xmlns:a16="http://schemas.microsoft.com/office/drawing/2014/main" id="{152DA91F-88ED-B74E-A090-4C8D20D0D380}"/>
            </a:ext>
          </a:extLst>
        </xdr:cNvPr>
        <xdr:cNvSpPr>
          <a:spLocks noChangeAspect="1" noChangeArrowheads="1"/>
        </xdr:cNvSpPr>
      </xdr:nvSpPr>
      <xdr:spPr bwMode="auto">
        <a:xfrm>
          <a:off x="381000" y="19651980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9986" name="AutoShape 2">
          <a:extLst>
            <a:ext uri="{FF2B5EF4-FFF2-40B4-BE49-F238E27FC236}">
              <a16:creationId xmlns:a16="http://schemas.microsoft.com/office/drawing/2014/main" id="{D0CC100B-31AD-CE47-948B-8ECAC92D3840}"/>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87" name="AutoShape 2">
          <a:extLst>
            <a:ext uri="{FF2B5EF4-FFF2-40B4-BE49-F238E27FC236}">
              <a16:creationId xmlns:a16="http://schemas.microsoft.com/office/drawing/2014/main" id="{7CF0A79F-A4F3-0041-A7E9-C8FF9DF32236}"/>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88" name="AutoShape 2">
          <a:extLst>
            <a:ext uri="{FF2B5EF4-FFF2-40B4-BE49-F238E27FC236}">
              <a16:creationId xmlns:a16="http://schemas.microsoft.com/office/drawing/2014/main" id="{4063DDBC-F4ED-3244-BCCD-519EBC294E11}"/>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9989" name="AutoShape 2">
          <a:extLst>
            <a:ext uri="{FF2B5EF4-FFF2-40B4-BE49-F238E27FC236}">
              <a16:creationId xmlns:a16="http://schemas.microsoft.com/office/drawing/2014/main" id="{CA1BFFAC-F8B5-534D-B54C-47ED435B74D4}"/>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9990" name="AutoShape 2">
          <a:extLst>
            <a:ext uri="{FF2B5EF4-FFF2-40B4-BE49-F238E27FC236}">
              <a16:creationId xmlns:a16="http://schemas.microsoft.com/office/drawing/2014/main" id="{6F22E135-E141-4548-AF0D-665104944E8C}"/>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91" name="AutoShape 2">
          <a:extLst>
            <a:ext uri="{FF2B5EF4-FFF2-40B4-BE49-F238E27FC236}">
              <a16:creationId xmlns:a16="http://schemas.microsoft.com/office/drawing/2014/main" id="{8810D87B-EC47-4548-A05D-38EE88B29EF5}"/>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92" name="AutoShape 2">
          <a:extLst>
            <a:ext uri="{FF2B5EF4-FFF2-40B4-BE49-F238E27FC236}">
              <a16:creationId xmlns:a16="http://schemas.microsoft.com/office/drawing/2014/main" id="{9233B85B-331D-1744-A7C8-552E31F78120}"/>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93" name="AutoShape 2">
          <a:extLst>
            <a:ext uri="{FF2B5EF4-FFF2-40B4-BE49-F238E27FC236}">
              <a16:creationId xmlns:a16="http://schemas.microsoft.com/office/drawing/2014/main" id="{C9EEC571-9BEC-454C-AA0C-3E288351CCBC}"/>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9994" name="AutoShape 2">
          <a:extLst>
            <a:ext uri="{FF2B5EF4-FFF2-40B4-BE49-F238E27FC236}">
              <a16:creationId xmlns:a16="http://schemas.microsoft.com/office/drawing/2014/main" id="{AF85CF4A-17BF-DA41-905E-5D824D29DA60}"/>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95" name="AutoShape 2">
          <a:extLst>
            <a:ext uri="{FF2B5EF4-FFF2-40B4-BE49-F238E27FC236}">
              <a16:creationId xmlns:a16="http://schemas.microsoft.com/office/drawing/2014/main" id="{E0046B87-7977-8A43-A96E-274005068536}"/>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96" name="AutoShape 2">
          <a:extLst>
            <a:ext uri="{FF2B5EF4-FFF2-40B4-BE49-F238E27FC236}">
              <a16:creationId xmlns:a16="http://schemas.microsoft.com/office/drawing/2014/main" id="{1D08EA1A-1AEF-684F-9610-D4A931E3765B}"/>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9997" name="AutoShape 2">
          <a:extLst>
            <a:ext uri="{FF2B5EF4-FFF2-40B4-BE49-F238E27FC236}">
              <a16:creationId xmlns:a16="http://schemas.microsoft.com/office/drawing/2014/main" id="{DCBD69BF-185D-A54B-9479-33C6D35A35EC}"/>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9998" name="AutoShape 2">
          <a:extLst>
            <a:ext uri="{FF2B5EF4-FFF2-40B4-BE49-F238E27FC236}">
              <a16:creationId xmlns:a16="http://schemas.microsoft.com/office/drawing/2014/main" id="{D24D7E9F-CAB7-5044-973C-A2D1304E06A2}"/>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9999" name="AutoShape 2">
          <a:extLst>
            <a:ext uri="{FF2B5EF4-FFF2-40B4-BE49-F238E27FC236}">
              <a16:creationId xmlns:a16="http://schemas.microsoft.com/office/drawing/2014/main" id="{69134AE9-E6CB-6747-B0C8-CE0C94E88294}"/>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00" name="AutoShape 2">
          <a:extLst>
            <a:ext uri="{FF2B5EF4-FFF2-40B4-BE49-F238E27FC236}">
              <a16:creationId xmlns:a16="http://schemas.microsoft.com/office/drawing/2014/main" id="{B02053CE-72E9-7248-AC7F-CDAF67F0AFBD}"/>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01" name="AutoShape 2">
          <a:extLst>
            <a:ext uri="{FF2B5EF4-FFF2-40B4-BE49-F238E27FC236}">
              <a16:creationId xmlns:a16="http://schemas.microsoft.com/office/drawing/2014/main" id="{23C5B637-D232-A741-B644-28AC9924DAD8}"/>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02" name="AutoShape 2">
          <a:extLst>
            <a:ext uri="{FF2B5EF4-FFF2-40B4-BE49-F238E27FC236}">
              <a16:creationId xmlns:a16="http://schemas.microsoft.com/office/drawing/2014/main" id="{CE938939-944E-3443-B650-F8D73F9B5DA6}"/>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03" name="AutoShape 2">
          <a:extLst>
            <a:ext uri="{FF2B5EF4-FFF2-40B4-BE49-F238E27FC236}">
              <a16:creationId xmlns:a16="http://schemas.microsoft.com/office/drawing/2014/main" id="{92A00D0B-810B-3F4F-81CE-2E2E64E68B02}"/>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04" name="AutoShape 2">
          <a:extLst>
            <a:ext uri="{FF2B5EF4-FFF2-40B4-BE49-F238E27FC236}">
              <a16:creationId xmlns:a16="http://schemas.microsoft.com/office/drawing/2014/main" id="{0B63DF8F-2A3F-0344-A59B-24CE9BA1A45D}"/>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05" name="AutoShape 2">
          <a:extLst>
            <a:ext uri="{FF2B5EF4-FFF2-40B4-BE49-F238E27FC236}">
              <a16:creationId xmlns:a16="http://schemas.microsoft.com/office/drawing/2014/main" id="{E5E2D109-37E3-E54F-83E9-B41835EEAADA}"/>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71584"/>
    <xdr:sp macro="" textlink="">
      <xdr:nvSpPr>
        <xdr:cNvPr id="10006" name="AutoShape 2">
          <a:extLst>
            <a:ext uri="{FF2B5EF4-FFF2-40B4-BE49-F238E27FC236}">
              <a16:creationId xmlns:a16="http://schemas.microsoft.com/office/drawing/2014/main" id="{3044E14F-5116-FF44-B598-7EDF6E480A9D}"/>
            </a:ext>
          </a:extLst>
        </xdr:cNvPr>
        <xdr:cNvSpPr>
          <a:spLocks noChangeAspect="1" noChangeArrowheads="1"/>
        </xdr:cNvSpPr>
      </xdr:nvSpPr>
      <xdr:spPr bwMode="auto">
        <a:xfrm>
          <a:off x="381000" y="19651980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07" name="AutoShape 2">
          <a:extLst>
            <a:ext uri="{FF2B5EF4-FFF2-40B4-BE49-F238E27FC236}">
              <a16:creationId xmlns:a16="http://schemas.microsoft.com/office/drawing/2014/main" id="{FF9BEB01-D5DB-5F48-945E-8F41826D44E2}"/>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08" name="AutoShape 2">
          <a:extLst>
            <a:ext uri="{FF2B5EF4-FFF2-40B4-BE49-F238E27FC236}">
              <a16:creationId xmlns:a16="http://schemas.microsoft.com/office/drawing/2014/main" id="{67EEE403-511A-554D-92E1-309C530A3861}"/>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09" name="AutoShape 2">
          <a:extLst>
            <a:ext uri="{FF2B5EF4-FFF2-40B4-BE49-F238E27FC236}">
              <a16:creationId xmlns:a16="http://schemas.microsoft.com/office/drawing/2014/main" id="{604D6087-734B-FD40-9115-AF0BB4D37B88}"/>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71584"/>
    <xdr:sp macro="" textlink="">
      <xdr:nvSpPr>
        <xdr:cNvPr id="10010" name="AutoShape 2">
          <a:extLst>
            <a:ext uri="{FF2B5EF4-FFF2-40B4-BE49-F238E27FC236}">
              <a16:creationId xmlns:a16="http://schemas.microsoft.com/office/drawing/2014/main" id="{72052719-4864-0D47-823A-DE484FF6727C}"/>
            </a:ext>
          </a:extLst>
        </xdr:cNvPr>
        <xdr:cNvSpPr>
          <a:spLocks noChangeAspect="1" noChangeArrowheads="1"/>
        </xdr:cNvSpPr>
      </xdr:nvSpPr>
      <xdr:spPr bwMode="auto">
        <a:xfrm>
          <a:off x="381000" y="19651980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11" name="AutoShape 2">
          <a:extLst>
            <a:ext uri="{FF2B5EF4-FFF2-40B4-BE49-F238E27FC236}">
              <a16:creationId xmlns:a16="http://schemas.microsoft.com/office/drawing/2014/main" id="{350AB938-5E95-B846-8B07-9B07F6B92681}"/>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12" name="AutoShape 2">
          <a:extLst>
            <a:ext uri="{FF2B5EF4-FFF2-40B4-BE49-F238E27FC236}">
              <a16:creationId xmlns:a16="http://schemas.microsoft.com/office/drawing/2014/main" id="{5CF8FBDD-0F46-C543-9A6B-3987DCD7A453}"/>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71584"/>
    <xdr:sp macro="" textlink="">
      <xdr:nvSpPr>
        <xdr:cNvPr id="10013" name="AutoShape 2">
          <a:extLst>
            <a:ext uri="{FF2B5EF4-FFF2-40B4-BE49-F238E27FC236}">
              <a16:creationId xmlns:a16="http://schemas.microsoft.com/office/drawing/2014/main" id="{5E18DCA1-0133-B243-8241-08D9454772F3}"/>
            </a:ext>
          </a:extLst>
        </xdr:cNvPr>
        <xdr:cNvSpPr>
          <a:spLocks noChangeAspect="1" noChangeArrowheads="1"/>
        </xdr:cNvSpPr>
      </xdr:nvSpPr>
      <xdr:spPr bwMode="auto">
        <a:xfrm>
          <a:off x="381000" y="19651980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71584"/>
    <xdr:sp macro="" textlink="">
      <xdr:nvSpPr>
        <xdr:cNvPr id="10014" name="AutoShape 2">
          <a:extLst>
            <a:ext uri="{FF2B5EF4-FFF2-40B4-BE49-F238E27FC236}">
              <a16:creationId xmlns:a16="http://schemas.microsoft.com/office/drawing/2014/main" id="{E40927AA-3E30-DE4E-99A6-0BAB9F9ECA64}"/>
            </a:ext>
          </a:extLst>
        </xdr:cNvPr>
        <xdr:cNvSpPr>
          <a:spLocks noChangeAspect="1" noChangeArrowheads="1"/>
        </xdr:cNvSpPr>
      </xdr:nvSpPr>
      <xdr:spPr bwMode="auto">
        <a:xfrm>
          <a:off x="381000" y="19651980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15" name="AutoShape 2">
          <a:extLst>
            <a:ext uri="{FF2B5EF4-FFF2-40B4-BE49-F238E27FC236}">
              <a16:creationId xmlns:a16="http://schemas.microsoft.com/office/drawing/2014/main" id="{FE31E0A7-697B-084A-B0F5-E632F8459CA4}"/>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16" name="AutoShape 2">
          <a:extLst>
            <a:ext uri="{FF2B5EF4-FFF2-40B4-BE49-F238E27FC236}">
              <a16:creationId xmlns:a16="http://schemas.microsoft.com/office/drawing/2014/main" id="{C384B762-FCA3-7E47-8195-52656359C2D7}"/>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71584"/>
    <xdr:sp macro="" textlink="">
      <xdr:nvSpPr>
        <xdr:cNvPr id="10017" name="AutoShape 2">
          <a:extLst>
            <a:ext uri="{FF2B5EF4-FFF2-40B4-BE49-F238E27FC236}">
              <a16:creationId xmlns:a16="http://schemas.microsoft.com/office/drawing/2014/main" id="{659E4235-2C9E-8B47-BA87-113BAB1E6120}"/>
            </a:ext>
          </a:extLst>
        </xdr:cNvPr>
        <xdr:cNvSpPr>
          <a:spLocks noChangeAspect="1" noChangeArrowheads="1"/>
        </xdr:cNvSpPr>
      </xdr:nvSpPr>
      <xdr:spPr bwMode="auto">
        <a:xfrm>
          <a:off x="381000" y="19651980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18" name="AutoShape 2">
          <a:extLst>
            <a:ext uri="{FF2B5EF4-FFF2-40B4-BE49-F238E27FC236}">
              <a16:creationId xmlns:a16="http://schemas.microsoft.com/office/drawing/2014/main" id="{C630558C-51B9-084E-846D-3D9DC91E3EAD}"/>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19" name="AutoShape 2">
          <a:extLst>
            <a:ext uri="{FF2B5EF4-FFF2-40B4-BE49-F238E27FC236}">
              <a16:creationId xmlns:a16="http://schemas.microsoft.com/office/drawing/2014/main" id="{73CE3EB1-A084-774C-85D8-02D99C8FB0F6}"/>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71584"/>
    <xdr:sp macro="" textlink="">
      <xdr:nvSpPr>
        <xdr:cNvPr id="10020" name="AutoShape 2">
          <a:extLst>
            <a:ext uri="{FF2B5EF4-FFF2-40B4-BE49-F238E27FC236}">
              <a16:creationId xmlns:a16="http://schemas.microsoft.com/office/drawing/2014/main" id="{1DBE2991-2B42-1641-ADDB-2310B871F9A9}"/>
            </a:ext>
          </a:extLst>
        </xdr:cNvPr>
        <xdr:cNvSpPr>
          <a:spLocks noChangeAspect="1" noChangeArrowheads="1"/>
        </xdr:cNvSpPr>
      </xdr:nvSpPr>
      <xdr:spPr bwMode="auto">
        <a:xfrm>
          <a:off x="381000" y="19651980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21" name="AutoShape 2">
          <a:extLst>
            <a:ext uri="{FF2B5EF4-FFF2-40B4-BE49-F238E27FC236}">
              <a16:creationId xmlns:a16="http://schemas.microsoft.com/office/drawing/2014/main" id="{7056A9FF-89A8-0C46-AED3-519801A7CDD9}"/>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22" name="AutoShape 2">
          <a:extLst>
            <a:ext uri="{FF2B5EF4-FFF2-40B4-BE49-F238E27FC236}">
              <a16:creationId xmlns:a16="http://schemas.microsoft.com/office/drawing/2014/main" id="{3398C56B-5A4A-5649-BB38-4D357D6039FD}"/>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23" name="AutoShape 2">
          <a:extLst>
            <a:ext uri="{FF2B5EF4-FFF2-40B4-BE49-F238E27FC236}">
              <a16:creationId xmlns:a16="http://schemas.microsoft.com/office/drawing/2014/main" id="{F6D81A6A-D9B3-8E4F-B0B0-246F4DBF547B}"/>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24" name="AutoShape 2">
          <a:extLst>
            <a:ext uri="{FF2B5EF4-FFF2-40B4-BE49-F238E27FC236}">
              <a16:creationId xmlns:a16="http://schemas.microsoft.com/office/drawing/2014/main" id="{FD36FDB2-A083-114F-BAA5-ADD434417156}"/>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25" name="AutoShape 2">
          <a:extLst>
            <a:ext uri="{FF2B5EF4-FFF2-40B4-BE49-F238E27FC236}">
              <a16:creationId xmlns:a16="http://schemas.microsoft.com/office/drawing/2014/main" id="{07685B50-872A-3342-9CC0-782DCAAEDBDE}"/>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26" name="AutoShape 2">
          <a:extLst>
            <a:ext uri="{FF2B5EF4-FFF2-40B4-BE49-F238E27FC236}">
              <a16:creationId xmlns:a16="http://schemas.microsoft.com/office/drawing/2014/main" id="{26B260DE-8FEC-2A45-83FB-87F205679DA3}"/>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27" name="AutoShape 2">
          <a:extLst>
            <a:ext uri="{FF2B5EF4-FFF2-40B4-BE49-F238E27FC236}">
              <a16:creationId xmlns:a16="http://schemas.microsoft.com/office/drawing/2014/main" id="{003554E3-9393-4547-AE39-B0123C496604}"/>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28" name="AutoShape 2">
          <a:extLst>
            <a:ext uri="{FF2B5EF4-FFF2-40B4-BE49-F238E27FC236}">
              <a16:creationId xmlns:a16="http://schemas.microsoft.com/office/drawing/2014/main" id="{DDAFAF84-34EB-864A-B872-C95BE5B9710C}"/>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29" name="AutoShape 2">
          <a:extLst>
            <a:ext uri="{FF2B5EF4-FFF2-40B4-BE49-F238E27FC236}">
              <a16:creationId xmlns:a16="http://schemas.microsoft.com/office/drawing/2014/main" id="{F53E2944-84EA-E346-9EF8-C3D242BFF8F3}"/>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30" name="AutoShape 2">
          <a:extLst>
            <a:ext uri="{FF2B5EF4-FFF2-40B4-BE49-F238E27FC236}">
              <a16:creationId xmlns:a16="http://schemas.microsoft.com/office/drawing/2014/main" id="{6BD7829D-B993-F342-AF3E-633B21DF18C6}"/>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31" name="AutoShape 2">
          <a:extLst>
            <a:ext uri="{FF2B5EF4-FFF2-40B4-BE49-F238E27FC236}">
              <a16:creationId xmlns:a16="http://schemas.microsoft.com/office/drawing/2014/main" id="{F05D0F53-1908-B041-B90A-BB856B70ABA6}"/>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32" name="AutoShape 2">
          <a:extLst>
            <a:ext uri="{FF2B5EF4-FFF2-40B4-BE49-F238E27FC236}">
              <a16:creationId xmlns:a16="http://schemas.microsoft.com/office/drawing/2014/main" id="{854C0317-50F5-9243-8DBD-A7B08A82001C}"/>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33" name="AutoShape 2">
          <a:extLst>
            <a:ext uri="{FF2B5EF4-FFF2-40B4-BE49-F238E27FC236}">
              <a16:creationId xmlns:a16="http://schemas.microsoft.com/office/drawing/2014/main" id="{CE7D0110-BBF3-8948-9BBE-F2767D568309}"/>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34" name="AutoShape 2">
          <a:extLst>
            <a:ext uri="{FF2B5EF4-FFF2-40B4-BE49-F238E27FC236}">
              <a16:creationId xmlns:a16="http://schemas.microsoft.com/office/drawing/2014/main" id="{9C9DFAD8-1094-3646-97D6-E454E38F9BC5}"/>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35" name="AutoShape 2">
          <a:extLst>
            <a:ext uri="{FF2B5EF4-FFF2-40B4-BE49-F238E27FC236}">
              <a16:creationId xmlns:a16="http://schemas.microsoft.com/office/drawing/2014/main" id="{C65F8023-4F48-E44F-8153-A457499CFA3B}"/>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36" name="AutoShape 2">
          <a:extLst>
            <a:ext uri="{FF2B5EF4-FFF2-40B4-BE49-F238E27FC236}">
              <a16:creationId xmlns:a16="http://schemas.microsoft.com/office/drawing/2014/main" id="{6FC747FE-F57C-8644-81FB-EB489C139AB4}"/>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37" name="AutoShape 2">
          <a:extLst>
            <a:ext uri="{FF2B5EF4-FFF2-40B4-BE49-F238E27FC236}">
              <a16:creationId xmlns:a16="http://schemas.microsoft.com/office/drawing/2014/main" id="{8A9286A7-9A29-134C-BDD5-6E8B190A1596}"/>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38" name="AutoShape 2">
          <a:extLst>
            <a:ext uri="{FF2B5EF4-FFF2-40B4-BE49-F238E27FC236}">
              <a16:creationId xmlns:a16="http://schemas.microsoft.com/office/drawing/2014/main" id="{62EC8D72-0FE1-2B41-9059-9A95BF844B40}"/>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33484"/>
    <xdr:sp macro="" textlink="">
      <xdr:nvSpPr>
        <xdr:cNvPr id="10039" name="AutoShape 2">
          <a:extLst>
            <a:ext uri="{FF2B5EF4-FFF2-40B4-BE49-F238E27FC236}">
              <a16:creationId xmlns:a16="http://schemas.microsoft.com/office/drawing/2014/main" id="{63BD77FD-33C1-B04D-B8C0-88520EE01CF2}"/>
            </a:ext>
          </a:extLst>
        </xdr:cNvPr>
        <xdr:cNvSpPr>
          <a:spLocks noChangeAspect="1" noChangeArrowheads="1"/>
        </xdr:cNvSpPr>
      </xdr:nvSpPr>
      <xdr:spPr bwMode="auto">
        <a:xfrm>
          <a:off x="381000" y="19651980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33484"/>
    <xdr:sp macro="" textlink="">
      <xdr:nvSpPr>
        <xdr:cNvPr id="10040" name="AutoShape 2">
          <a:extLst>
            <a:ext uri="{FF2B5EF4-FFF2-40B4-BE49-F238E27FC236}">
              <a16:creationId xmlns:a16="http://schemas.microsoft.com/office/drawing/2014/main" id="{42CFCEAD-9161-8141-8A22-1D0CD1E9D33E}"/>
            </a:ext>
          </a:extLst>
        </xdr:cNvPr>
        <xdr:cNvSpPr>
          <a:spLocks noChangeAspect="1" noChangeArrowheads="1"/>
        </xdr:cNvSpPr>
      </xdr:nvSpPr>
      <xdr:spPr bwMode="auto">
        <a:xfrm>
          <a:off x="381000" y="19651980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41" name="AutoShape 2">
          <a:extLst>
            <a:ext uri="{FF2B5EF4-FFF2-40B4-BE49-F238E27FC236}">
              <a16:creationId xmlns:a16="http://schemas.microsoft.com/office/drawing/2014/main" id="{53145601-886E-1542-BBE9-852805C45EA0}"/>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42" name="AutoShape 2">
          <a:extLst>
            <a:ext uri="{FF2B5EF4-FFF2-40B4-BE49-F238E27FC236}">
              <a16:creationId xmlns:a16="http://schemas.microsoft.com/office/drawing/2014/main" id="{D8B99080-B56B-0946-8F65-542751A73CEB}"/>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43" name="AutoShape 2">
          <a:extLst>
            <a:ext uri="{FF2B5EF4-FFF2-40B4-BE49-F238E27FC236}">
              <a16:creationId xmlns:a16="http://schemas.microsoft.com/office/drawing/2014/main" id="{90C48D41-AA00-4B49-9A4A-CCAFBB8FD141}"/>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44" name="AutoShape 2">
          <a:extLst>
            <a:ext uri="{FF2B5EF4-FFF2-40B4-BE49-F238E27FC236}">
              <a16:creationId xmlns:a16="http://schemas.microsoft.com/office/drawing/2014/main" id="{F4512645-5663-A64F-ABD3-746EE8483427}"/>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45" name="AutoShape 2">
          <a:extLst>
            <a:ext uri="{FF2B5EF4-FFF2-40B4-BE49-F238E27FC236}">
              <a16:creationId xmlns:a16="http://schemas.microsoft.com/office/drawing/2014/main" id="{A065AD59-F38D-884E-BE1A-BEFB4A325730}"/>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46" name="AutoShape 2">
          <a:extLst>
            <a:ext uri="{FF2B5EF4-FFF2-40B4-BE49-F238E27FC236}">
              <a16:creationId xmlns:a16="http://schemas.microsoft.com/office/drawing/2014/main" id="{9D8D2F31-B0E9-CE49-A163-F8F117CF9AA3}"/>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33484"/>
    <xdr:sp macro="" textlink="">
      <xdr:nvSpPr>
        <xdr:cNvPr id="10047" name="AutoShape 2">
          <a:extLst>
            <a:ext uri="{FF2B5EF4-FFF2-40B4-BE49-F238E27FC236}">
              <a16:creationId xmlns:a16="http://schemas.microsoft.com/office/drawing/2014/main" id="{B55798B9-FE1F-EF4E-8BBD-04B5ADA51171}"/>
            </a:ext>
          </a:extLst>
        </xdr:cNvPr>
        <xdr:cNvSpPr>
          <a:spLocks noChangeAspect="1" noChangeArrowheads="1"/>
        </xdr:cNvSpPr>
      </xdr:nvSpPr>
      <xdr:spPr bwMode="auto">
        <a:xfrm>
          <a:off x="381000" y="19651980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33484"/>
    <xdr:sp macro="" textlink="">
      <xdr:nvSpPr>
        <xdr:cNvPr id="10048" name="AutoShape 2">
          <a:extLst>
            <a:ext uri="{FF2B5EF4-FFF2-40B4-BE49-F238E27FC236}">
              <a16:creationId xmlns:a16="http://schemas.microsoft.com/office/drawing/2014/main" id="{2D09D673-B39B-BB4A-8D42-7B3A735D64B5}"/>
            </a:ext>
          </a:extLst>
        </xdr:cNvPr>
        <xdr:cNvSpPr>
          <a:spLocks noChangeAspect="1" noChangeArrowheads="1"/>
        </xdr:cNvSpPr>
      </xdr:nvSpPr>
      <xdr:spPr bwMode="auto">
        <a:xfrm>
          <a:off x="381000" y="19651980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49" name="AutoShape 2">
          <a:extLst>
            <a:ext uri="{FF2B5EF4-FFF2-40B4-BE49-F238E27FC236}">
              <a16:creationId xmlns:a16="http://schemas.microsoft.com/office/drawing/2014/main" id="{43750FE0-BD84-DD4C-AD81-D2EFBC5FCC4A}"/>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50" name="AutoShape 2">
          <a:extLst>
            <a:ext uri="{FF2B5EF4-FFF2-40B4-BE49-F238E27FC236}">
              <a16:creationId xmlns:a16="http://schemas.microsoft.com/office/drawing/2014/main" id="{090926BF-FC42-DE40-9C5A-90836BD81D1E}"/>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51" name="AutoShape 2">
          <a:extLst>
            <a:ext uri="{FF2B5EF4-FFF2-40B4-BE49-F238E27FC236}">
              <a16:creationId xmlns:a16="http://schemas.microsoft.com/office/drawing/2014/main" id="{1ADEE44A-5F55-1548-9D78-83C41945D1C2}"/>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52" name="AutoShape 2">
          <a:extLst>
            <a:ext uri="{FF2B5EF4-FFF2-40B4-BE49-F238E27FC236}">
              <a16:creationId xmlns:a16="http://schemas.microsoft.com/office/drawing/2014/main" id="{F8D78E6E-F976-214B-AD28-F9FC60ECCE03}"/>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53" name="AutoShape 2">
          <a:extLst>
            <a:ext uri="{FF2B5EF4-FFF2-40B4-BE49-F238E27FC236}">
              <a16:creationId xmlns:a16="http://schemas.microsoft.com/office/drawing/2014/main" id="{B272DCA2-1A1C-764B-A222-5221E609213A}"/>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54" name="AutoShape 2">
          <a:extLst>
            <a:ext uri="{FF2B5EF4-FFF2-40B4-BE49-F238E27FC236}">
              <a16:creationId xmlns:a16="http://schemas.microsoft.com/office/drawing/2014/main" id="{97882244-0CA0-5541-99FB-622F40C97C67}"/>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55" name="AutoShape 2">
          <a:extLst>
            <a:ext uri="{FF2B5EF4-FFF2-40B4-BE49-F238E27FC236}">
              <a16:creationId xmlns:a16="http://schemas.microsoft.com/office/drawing/2014/main" id="{D7A45A81-07F8-BF43-AAFD-C5B339E8259A}"/>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56" name="AutoShape 2">
          <a:extLst>
            <a:ext uri="{FF2B5EF4-FFF2-40B4-BE49-F238E27FC236}">
              <a16:creationId xmlns:a16="http://schemas.microsoft.com/office/drawing/2014/main" id="{8B668D65-54A9-7747-9783-0268986A3D21}"/>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57" name="AutoShape 2">
          <a:extLst>
            <a:ext uri="{FF2B5EF4-FFF2-40B4-BE49-F238E27FC236}">
              <a16:creationId xmlns:a16="http://schemas.microsoft.com/office/drawing/2014/main" id="{BF1ECF7E-D214-6B42-8C53-04EAFA4BB4C5}"/>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58" name="AutoShape 2">
          <a:extLst>
            <a:ext uri="{FF2B5EF4-FFF2-40B4-BE49-F238E27FC236}">
              <a16:creationId xmlns:a16="http://schemas.microsoft.com/office/drawing/2014/main" id="{F486345C-7486-B94E-9CC4-4725E6DAD467}"/>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59" name="AutoShape 2">
          <a:extLst>
            <a:ext uri="{FF2B5EF4-FFF2-40B4-BE49-F238E27FC236}">
              <a16:creationId xmlns:a16="http://schemas.microsoft.com/office/drawing/2014/main" id="{A8995F85-AAED-104B-AC9B-2111B7474EE7}"/>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60" name="AutoShape 2">
          <a:extLst>
            <a:ext uri="{FF2B5EF4-FFF2-40B4-BE49-F238E27FC236}">
              <a16:creationId xmlns:a16="http://schemas.microsoft.com/office/drawing/2014/main" id="{F7AE8BEE-0189-8841-8F94-1FB98ABCCBAC}"/>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61" name="AutoShape 2">
          <a:extLst>
            <a:ext uri="{FF2B5EF4-FFF2-40B4-BE49-F238E27FC236}">
              <a16:creationId xmlns:a16="http://schemas.microsoft.com/office/drawing/2014/main" id="{B8B35136-B2E1-874A-826E-F595A13012EE}"/>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62" name="AutoShape 2">
          <a:extLst>
            <a:ext uri="{FF2B5EF4-FFF2-40B4-BE49-F238E27FC236}">
              <a16:creationId xmlns:a16="http://schemas.microsoft.com/office/drawing/2014/main" id="{687976A2-A50E-614E-B248-3C99017C2D0B}"/>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63" name="AutoShape 2">
          <a:extLst>
            <a:ext uri="{FF2B5EF4-FFF2-40B4-BE49-F238E27FC236}">
              <a16:creationId xmlns:a16="http://schemas.microsoft.com/office/drawing/2014/main" id="{E3D67BB9-677E-6946-B7F6-FD160DEF04C5}"/>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64" name="AutoShape 2">
          <a:extLst>
            <a:ext uri="{FF2B5EF4-FFF2-40B4-BE49-F238E27FC236}">
              <a16:creationId xmlns:a16="http://schemas.microsoft.com/office/drawing/2014/main" id="{1DC08406-F13F-2E46-9865-3F9DDF59D44E}"/>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65" name="AutoShape 2">
          <a:extLst>
            <a:ext uri="{FF2B5EF4-FFF2-40B4-BE49-F238E27FC236}">
              <a16:creationId xmlns:a16="http://schemas.microsoft.com/office/drawing/2014/main" id="{CF17BD46-BE6B-AF48-841A-817BE2F2207C}"/>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66" name="AutoShape 2">
          <a:extLst>
            <a:ext uri="{FF2B5EF4-FFF2-40B4-BE49-F238E27FC236}">
              <a16:creationId xmlns:a16="http://schemas.microsoft.com/office/drawing/2014/main" id="{4DA6B465-2103-5342-8B3F-98E74F009EDF}"/>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67" name="AutoShape 2">
          <a:extLst>
            <a:ext uri="{FF2B5EF4-FFF2-40B4-BE49-F238E27FC236}">
              <a16:creationId xmlns:a16="http://schemas.microsoft.com/office/drawing/2014/main" id="{D0E5BFEF-3A94-0640-B819-D9F54791E9B7}"/>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68" name="AutoShape 2">
          <a:extLst>
            <a:ext uri="{FF2B5EF4-FFF2-40B4-BE49-F238E27FC236}">
              <a16:creationId xmlns:a16="http://schemas.microsoft.com/office/drawing/2014/main" id="{CFE2F4AB-ED8E-4140-BBD2-54A5F622E946}"/>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71584"/>
    <xdr:sp macro="" textlink="">
      <xdr:nvSpPr>
        <xdr:cNvPr id="10069" name="AutoShape 2">
          <a:extLst>
            <a:ext uri="{FF2B5EF4-FFF2-40B4-BE49-F238E27FC236}">
              <a16:creationId xmlns:a16="http://schemas.microsoft.com/office/drawing/2014/main" id="{78924635-D2C6-7249-9BD9-DE1704223809}"/>
            </a:ext>
          </a:extLst>
        </xdr:cNvPr>
        <xdr:cNvSpPr>
          <a:spLocks noChangeAspect="1" noChangeArrowheads="1"/>
        </xdr:cNvSpPr>
      </xdr:nvSpPr>
      <xdr:spPr bwMode="auto">
        <a:xfrm>
          <a:off x="381000" y="19651980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70" name="AutoShape 2">
          <a:extLst>
            <a:ext uri="{FF2B5EF4-FFF2-40B4-BE49-F238E27FC236}">
              <a16:creationId xmlns:a16="http://schemas.microsoft.com/office/drawing/2014/main" id="{02B01C7C-FC5D-B047-B657-4FC7EB644369}"/>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71" name="AutoShape 2">
          <a:extLst>
            <a:ext uri="{FF2B5EF4-FFF2-40B4-BE49-F238E27FC236}">
              <a16:creationId xmlns:a16="http://schemas.microsoft.com/office/drawing/2014/main" id="{07DA453E-38B6-A14B-8C8B-7AA51A9DE7AF}"/>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52534"/>
    <xdr:sp macro="" textlink="">
      <xdr:nvSpPr>
        <xdr:cNvPr id="10072" name="AutoShape 2">
          <a:extLst>
            <a:ext uri="{FF2B5EF4-FFF2-40B4-BE49-F238E27FC236}">
              <a16:creationId xmlns:a16="http://schemas.microsoft.com/office/drawing/2014/main" id="{C4A86FF3-A314-F24E-88CD-5EBB5B228667}"/>
            </a:ext>
          </a:extLst>
        </xdr:cNvPr>
        <xdr:cNvSpPr>
          <a:spLocks noChangeAspect="1" noChangeArrowheads="1"/>
        </xdr:cNvSpPr>
      </xdr:nvSpPr>
      <xdr:spPr bwMode="auto">
        <a:xfrm>
          <a:off x="38100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71584"/>
    <xdr:sp macro="" textlink="">
      <xdr:nvSpPr>
        <xdr:cNvPr id="10073" name="AutoShape 2">
          <a:extLst>
            <a:ext uri="{FF2B5EF4-FFF2-40B4-BE49-F238E27FC236}">
              <a16:creationId xmlns:a16="http://schemas.microsoft.com/office/drawing/2014/main" id="{F55F7396-A15D-A141-ADBC-EA857F40C57E}"/>
            </a:ext>
          </a:extLst>
        </xdr:cNvPr>
        <xdr:cNvSpPr>
          <a:spLocks noChangeAspect="1" noChangeArrowheads="1"/>
        </xdr:cNvSpPr>
      </xdr:nvSpPr>
      <xdr:spPr bwMode="auto">
        <a:xfrm>
          <a:off x="381000" y="19651980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74" name="AutoShape 2">
          <a:extLst>
            <a:ext uri="{FF2B5EF4-FFF2-40B4-BE49-F238E27FC236}">
              <a16:creationId xmlns:a16="http://schemas.microsoft.com/office/drawing/2014/main" id="{63ABAC73-A3BF-574B-8895-490CF2DEE1F7}"/>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75" name="AutoShape 2">
          <a:extLst>
            <a:ext uri="{FF2B5EF4-FFF2-40B4-BE49-F238E27FC236}">
              <a16:creationId xmlns:a16="http://schemas.microsoft.com/office/drawing/2014/main" id="{46267EAB-1593-9741-8541-D3B335086DD2}"/>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71584"/>
    <xdr:sp macro="" textlink="">
      <xdr:nvSpPr>
        <xdr:cNvPr id="10076" name="AutoShape 2">
          <a:extLst>
            <a:ext uri="{FF2B5EF4-FFF2-40B4-BE49-F238E27FC236}">
              <a16:creationId xmlns:a16="http://schemas.microsoft.com/office/drawing/2014/main" id="{5EF6605A-B10B-0442-BE37-D0D48EBE64D3}"/>
            </a:ext>
          </a:extLst>
        </xdr:cNvPr>
        <xdr:cNvSpPr>
          <a:spLocks noChangeAspect="1" noChangeArrowheads="1"/>
        </xdr:cNvSpPr>
      </xdr:nvSpPr>
      <xdr:spPr bwMode="auto">
        <a:xfrm>
          <a:off x="381000" y="19651980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71584"/>
    <xdr:sp macro="" textlink="">
      <xdr:nvSpPr>
        <xdr:cNvPr id="10077" name="AutoShape 2">
          <a:extLst>
            <a:ext uri="{FF2B5EF4-FFF2-40B4-BE49-F238E27FC236}">
              <a16:creationId xmlns:a16="http://schemas.microsoft.com/office/drawing/2014/main" id="{7C46EB45-5E91-AD44-853C-2B5B55CABE2F}"/>
            </a:ext>
          </a:extLst>
        </xdr:cNvPr>
        <xdr:cNvSpPr>
          <a:spLocks noChangeAspect="1" noChangeArrowheads="1"/>
        </xdr:cNvSpPr>
      </xdr:nvSpPr>
      <xdr:spPr bwMode="auto">
        <a:xfrm>
          <a:off x="381000" y="19651980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78" name="AutoShape 2">
          <a:extLst>
            <a:ext uri="{FF2B5EF4-FFF2-40B4-BE49-F238E27FC236}">
              <a16:creationId xmlns:a16="http://schemas.microsoft.com/office/drawing/2014/main" id="{A0A7EACC-48CE-A143-BD97-08C5A5D580BC}"/>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514350</xdr:colOff>
      <xdr:row>228</xdr:row>
      <xdr:rowOff>0</xdr:rowOff>
    </xdr:from>
    <xdr:ext cx="638419" cy="252534"/>
    <xdr:sp macro="" textlink="">
      <xdr:nvSpPr>
        <xdr:cNvPr id="10079" name="AutoShape 2">
          <a:extLst>
            <a:ext uri="{FF2B5EF4-FFF2-40B4-BE49-F238E27FC236}">
              <a16:creationId xmlns:a16="http://schemas.microsoft.com/office/drawing/2014/main" id="{B21D1C45-4AE6-5B48-B716-295A20680DF6}"/>
            </a:ext>
          </a:extLst>
        </xdr:cNvPr>
        <xdr:cNvSpPr>
          <a:spLocks noChangeAspect="1" noChangeArrowheads="1"/>
        </xdr:cNvSpPr>
      </xdr:nvSpPr>
      <xdr:spPr bwMode="auto">
        <a:xfrm>
          <a:off x="514350" y="19651980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71584"/>
    <xdr:sp macro="" textlink="">
      <xdr:nvSpPr>
        <xdr:cNvPr id="10080" name="AutoShape 2">
          <a:extLst>
            <a:ext uri="{FF2B5EF4-FFF2-40B4-BE49-F238E27FC236}">
              <a16:creationId xmlns:a16="http://schemas.microsoft.com/office/drawing/2014/main" id="{A0F55F74-C0EF-4C4E-AC1F-BE75D6C6B17D}"/>
            </a:ext>
          </a:extLst>
        </xdr:cNvPr>
        <xdr:cNvSpPr>
          <a:spLocks noChangeAspect="1" noChangeArrowheads="1"/>
        </xdr:cNvSpPr>
      </xdr:nvSpPr>
      <xdr:spPr bwMode="auto">
        <a:xfrm>
          <a:off x="381000" y="19651980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81" name="AutoShape 2">
          <a:extLst>
            <a:ext uri="{FF2B5EF4-FFF2-40B4-BE49-F238E27FC236}">
              <a16:creationId xmlns:a16="http://schemas.microsoft.com/office/drawing/2014/main" id="{97F8E676-8147-4C4E-8993-F8B10D477629}"/>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62059"/>
    <xdr:sp macro="" textlink="">
      <xdr:nvSpPr>
        <xdr:cNvPr id="10082" name="AutoShape 2">
          <a:extLst>
            <a:ext uri="{FF2B5EF4-FFF2-40B4-BE49-F238E27FC236}">
              <a16:creationId xmlns:a16="http://schemas.microsoft.com/office/drawing/2014/main" id="{83B99A4C-3798-DA43-B314-366A369F55FB}"/>
            </a:ext>
          </a:extLst>
        </xdr:cNvPr>
        <xdr:cNvSpPr>
          <a:spLocks noChangeAspect="1" noChangeArrowheads="1"/>
        </xdr:cNvSpPr>
      </xdr:nvSpPr>
      <xdr:spPr bwMode="auto">
        <a:xfrm>
          <a:off x="381000" y="19651980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83" name="AutoShape 2">
          <a:extLst>
            <a:ext uri="{FF2B5EF4-FFF2-40B4-BE49-F238E27FC236}">
              <a16:creationId xmlns:a16="http://schemas.microsoft.com/office/drawing/2014/main" id="{A745BEE8-E033-9949-B0A7-E7FEDFA8E1EC}"/>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84" name="AutoShape 2">
          <a:extLst>
            <a:ext uri="{FF2B5EF4-FFF2-40B4-BE49-F238E27FC236}">
              <a16:creationId xmlns:a16="http://schemas.microsoft.com/office/drawing/2014/main" id="{E596FC90-2937-E842-AD35-FC1A8110E646}"/>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85" name="AutoShape 2">
          <a:extLst>
            <a:ext uri="{FF2B5EF4-FFF2-40B4-BE49-F238E27FC236}">
              <a16:creationId xmlns:a16="http://schemas.microsoft.com/office/drawing/2014/main" id="{91FAD436-6545-454C-84E7-B76EEBF91EEF}"/>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86" name="AutoShape 2">
          <a:extLst>
            <a:ext uri="{FF2B5EF4-FFF2-40B4-BE49-F238E27FC236}">
              <a16:creationId xmlns:a16="http://schemas.microsoft.com/office/drawing/2014/main" id="{711E25FF-7B1E-BD45-BF10-9047DD153584}"/>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87" name="AutoShape 2">
          <a:extLst>
            <a:ext uri="{FF2B5EF4-FFF2-40B4-BE49-F238E27FC236}">
              <a16:creationId xmlns:a16="http://schemas.microsoft.com/office/drawing/2014/main" id="{CF904E41-93DE-C048-BE30-B7B62D1AC791}"/>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88" name="AutoShape 2">
          <a:extLst>
            <a:ext uri="{FF2B5EF4-FFF2-40B4-BE49-F238E27FC236}">
              <a16:creationId xmlns:a16="http://schemas.microsoft.com/office/drawing/2014/main" id="{CDCDDFA5-181A-1648-BCE8-EF7875728ED5}"/>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89" name="AutoShape 2">
          <a:extLst>
            <a:ext uri="{FF2B5EF4-FFF2-40B4-BE49-F238E27FC236}">
              <a16:creationId xmlns:a16="http://schemas.microsoft.com/office/drawing/2014/main" id="{EA0603C7-8FC3-6E4F-AC3B-FEBC3F6DA574}"/>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90" name="AutoShape 2">
          <a:extLst>
            <a:ext uri="{FF2B5EF4-FFF2-40B4-BE49-F238E27FC236}">
              <a16:creationId xmlns:a16="http://schemas.microsoft.com/office/drawing/2014/main" id="{79B5AF12-053E-7B40-938A-08E9DB9DDA51}"/>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91" name="AutoShape 2">
          <a:extLst>
            <a:ext uri="{FF2B5EF4-FFF2-40B4-BE49-F238E27FC236}">
              <a16:creationId xmlns:a16="http://schemas.microsoft.com/office/drawing/2014/main" id="{D7A5AB97-48AA-B343-BA95-07A9F36155B0}"/>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92" name="AutoShape 2">
          <a:extLst>
            <a:ext uri="{FF2B5EF4-FFF2-40B4-BE49-F238E27FC236}">
              <a16:creationId xmlns:a16="http://schemas.microsoft.com/office/drawing/2014/main" id="{1F62F08D-1996-8B49-9369-8A6B099244EF}"/>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93" name="AutoShape 2">
          <a:extLst>
            <a:ext uri="{FF2B5EF4-FFF2-40B4-BE49-F238E27FC236}">
              <a16:creationId xmlns:a16="http://schemas.microsoft.com/office/drawing/2014/main" id="{C3413335-E516-F241-8D67-7ACBF3FA642B}"/>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94" name="AutoShape 2">
          <a:extLst>
            <a:ext uri="{FF2B5EF4-FFF2-40B4-BE49-F238E27FC236}">
              <a16:creationId xmlns:a16="http://schemas.microsoft.com/office/drawing/2014/main" id="{E5005DF3-0575-F942-AE20-AF43FC4F4CB5}"/>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95" name="AutoShape 2">
          <a:extLst>
            <a:ext uri="{FF2B5EF4-FFF2-40B4-BE49-F238E27FC236}">
              <a16:creationId xmlns:a16="http://schemas.microsoft.com/office/drawing/2014/main" id="{C06555AD-50E6-E544-A0E1-01E82279991B}"/>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96" name="AutoShape 2">
          <a:extLst>
            <a:ext uri="{FF2B5EF4-FFF2-40B4-BE49-F238E27FC236}">
              <a16:creationId xmlns:a16="http://schemas.microsoft.com/office/drawing/2014/main" id="{9D6B6758-5E71-DD4C-9BD4-F8334CDEC904}"/>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97" name="AutoShape 2">
          <a:extLst>
            <a:ext uri="{FF2B5EF4-FFF2-40B4-BE49-F238E27FC236}">
              <a16:creationId xmlns:a16="http://schemas.microsoft.com/office/drawing/2014/main" id="{F50F1CA2-1779-E347-9235-5ADCC0A83CCF}"/>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228</xdr:row>
      <xdr:rowOff>0</xdr:rowOff>
    </xdr:from>
    <xdr:ext cx="638419" cy="204909"/>
    <xdr:sp macro="" textlink="">
      <xdr:nvSpPr>
        <xdr:cNvPr id="10098" name="AutoShape 2">
          <a:extLst>
            <a:ext uri="{FF2B5EF4-FFF2-40B4-BE49-F238E27FC236}">
              <a16:creationId xmlns:a16="http://schemas.microsoft.com/office/drawing/2014/main" id="{B2450351-BAD4-654D-87CF-D953AE9305B2}"/>
            </a:ext>
          </a:extLst>
        </xdr:cNvPr>
        <xdr:cNvSpPr>
          <a:spLocks noChangeAspect="1" noChangeArrowheads="1"/>
        </xdr:cNvSpPr>
      </xdr:nvSpPr>
      <xdr:spPr bwMode="auto">
        <a:xfrm>
          <a:off x="381000" y="19651980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099" name="AutoShape 2">
          <a:extLst>
            <a:ext uri="{FF2B5EF4-FFF2-40B4-BE49-F238E27FC236}">
              <a16:creationId xmlns:a16="http://schemas.microsoft.com/office/drawing/2014/main" id="{181969A6-6EB5-E944-862E-036EF557FBD3}"/>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00" name="AutoShape 2">
          <a:extLst>
            <a:ext uri="{FF2B5EF4-FFF2-40B4-BE49-F238E27FC236}">
              <a16:creationId xmlns:a16="http://schemas.microsoft.com/office/drawing/2014/main" id="{94E0AA9D-5F6A-6148-BED7-41C9BF97E3E6}"/>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101" name="AutoShape 2">
          <a:extLst>
            <a:ext uri="{FF2B5EF4-FFF2-40B4-BE49-F238E27FC236}">
              <a16:creationId xmlns:a16="http://schemas.microsoft.com/office/drawing/2014/main" id="{C9EF05B8-933B-2A43-A0FE-70F90A2BDFC0}"/>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102" name="AutoShape 2">
          <a:extLst>
            <a:ext uri="{FF2B5EF4-FFF2-40B4-BE49-F238E27FC236}">
              <a16:creationId xmlns:a16="http://schemas.microsoft.com/office/drawing/2014/main" id="{D4A41FDF-6337-E447-A891-DC52FF25FCB5}"/>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03" name="AutoShape 2">
          <a:extLst>
            <a:ext uri="{FF2B5EF4-FFF2-40B4-BE49-F238E27FC236}">
              <a16:creationId xmlns:a16="http://schemas.microsoft.com/office/drawing/2014/main" id="{7C19572F-FA3B-904D-87C2-B987E4BD6C45}"/>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04" name="AutoShape 2">
          <a:extLst>
            <a:ext uri="{FF2B5EF4-FFF2-40B4-BE49-F238E27FC236}">
              <a16:creationId xmlns:a16="http://schemas.microsoft.com/office/drawing/2014/main" id="{A465A1FD-BDEC-EA49-AB0D-985CB6DF39BA}"/>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05" name="AutoShape 2">
          <a:extLst>
            <a:ext uri="{FF2B5EF4-FFF2-40B4-BE49-F238E27FC236}">
              <a16:creationId xmlns:a16="http://schemas.microsoft.com/office/drawing/2014/main" id="{8E48B643-9E6C-9A41-B7E9-8F0F3F65E263}"/>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06" name="AutoShape 2">
          <a:extLst>
            <a:ext uri="{FF2B5EF4-FFF2-40B4-BE49-F238E27FC236}">
              <a16:creationId xmlns:a16="http://schemas.microsoft.com/office/drawing/2014/main" id="{65D63DE4-BEDA-404E-BD88-4981D7788BE1}"/>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07" name="AutoShape 2">
          <a:extLst>
            <a:ext uri="{FF2B5EF4-FFF2-40B4-BE49-F238E27FC236}">
              <a16:creationId xmlns:a16="http://schemas.microsoft.com/office/drawing/2014/main" id="{4870F4E7-21DF-5841-AA2D-DD13DFF6824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08" name="AutoShape 2">
          <a:extLst>
            <a:ext uri="{FF2B5EF4-FFF2-40B4-BE49-F238E27FC236}">
              <a16:creationId xmlns:a16="http://schemas.microsoft.com/office/drawing/2014/main" id="{838DA323-287C-4548-AC41-E7BD9D753F0A}"/>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109" name="AutoShape 2">
          <a:extLst>
            <a:ext uri="{FF2B5EF4-FFF2-40B4-BE49-F238E27FC236}">
              <a16:creationId xmlns:a16="http://schemas.microsoft.com/office/drawing/2014/main" id="{A7DFD965-3606-BF42-AEFB-AF36CF6DE98C}"/>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110" name="AutoShape 2">
          <a:extLst>
            <a:ext uri="{FF2B5EF4-FFF2-40B4-BE49-F238E27FC236}">
              <a16:creationId xmlns:a16="http://schemas.microsoft.com/office/drawing/2014/main" id="{DD499FED-79ED-544C-BF58-6F9E6D01F735}"/>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11" name="AutoShape 2">
          <a:extLst>
            <a:ext uri="{FF2B5EF4-FFF2-40B4-BE49-F238E27FC236}">
              <a16:creationId xmlns:a16="http://schemas.microsoft.com/office/drawing/2014/main" id="{6BF080FA-4577-6C49-8B03-0063B7D6DFAD}"/>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12" name="AutoShape 2">
          <a:extLst>
            <a:ext uri="{FF2B5EF4-FFF2-40B4-BE49-F238E27FC236}">
              <a16:creationId xmlns:a16="http://schemas.microsoft.com/office/drawing/2014/main" id="{0FA3F166-145C-AA49-B0FE-C0B70B30CE16}"/>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13" name="AutoShape 2">
          <a:extLst>
            <a:ext uri="{FF2B5EF4-FFF2-40B4-BE49-F238E27FC236}">
              <a16:creationId xmlns:a16="http://schemas.microsoft.com/office/drawing/2014/main" id="{DBCC1632-21E2-CA42-BE90-82D9138800C8}"/>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14" name="AutoShape 2">
          <a:extLst>
            <a:ext uri="{FF2B5EF4-FFF2-40B4-BE49-F238E27FC236}">
              <a16:creationId xmlns:a16="http://schemas.microsoft.com/office/drawing/2014/main" id="{F69F1547-4A86-DB4A-B250-107C46F7CE4B}"/>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15" name="AutoShape 2">
          <a:extLst>
            <a:ext uri="{FF2B5EF4-FFF2-40B4-BE49-F238E27FC236}">
              <a16:creationId xmlns:a16="http://schemas.microsoft.com/office/drawing/2014/main" id="{E5696E20-2648-734F-8640-D2014D45602C}"/>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16" name="AutoShape 2">
          <a:extLst>
            <a:ext uri="{FF2B5EF4-FFF2-40B4-BE49-F238E27FC236}">
              <a16:creationId xmlns:a16="http://schemas.microsoft.com/office/drawing/2014/main" id="{C28D3032-284B-C249-9C48-5C2FB88DC8AD}"/>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17" name="AutoShape 2">
          <a:extLst>
            <a:ext uri="{FF2B5EF4-FFF2-40B4-BE49-F238E27FC236}">
              <a16:creationId xmlns:a16="http://schemas.microsoft.com/office/drawing/2014/main" id="{5CB22803-4E37-5947-A2B7-624E7B213ABC}"/>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18" name="AutoShape 2">
          <a:extLst>
            <a:ext uri="{FF2B5EF4-FFF2-40B4-BE49-F238E27FC236}">
              <a16:creationId xmlns:a16="http://schemas.microsoft.com/office/drawing/2014/main" id="{11D2391E-FA8A-634C-AF8D-69D1CAD32A32}"/>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19" name="AutoShape 2">
          <a:extLst>
            <a:ext uri="{FF2B5EF4-FFF2-40B4-BE49-F238E27FC236}">
              <a16:creationId xmlns:a16="http://schemas.microsoft.com/office/drawing/2014/main" id="{EFBCCD4A-1636-0C45-91C0-B71BB67A0465}"/>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20" name="AutoShape 2">
          <a:extLst>
            <a:ext uri="{FF2B5EF4-FFF2-40B4-BE49-F238E27FC236}">
              <a16:creationId xmlns:a16="http://schemas.microsoft.com/office/drawing/2014/main" id="{6A0F27AB-3922-854E-91F6-2BD109449342}"/>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21" name="AutoShape 2">
          <a:extLst>
            <a:ext uri="{FF2B5EF4-FFF2-40B4-BE49-F238E27FC236}">
              <a16:creationId xmlns:a16="http://schemas.microsoft.com/office/drawing/2014/main" id="{2FBCF199-8AF4-5B48-8AE5-F30957957B16}"/>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22" name="AutoShape 2">
          <a:extLst>
            <a:ext uri="{FF2B5EF4-FFF2-40B4-BE49-F238E27FC236}">
              <a16:creationId xmlns:a16="http://schemas.microsoft.com/office/drawing/2014/main" id="{6CEFBC61-C6E4-9142-AFDB-646C84B1E329}"/>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23" name="AutoShape 2">
          <a:extLst>
            <a:ext uri="{FF2B5EF4-FFF2-40B4-BE49-F238E27FC236}">
              <a16:creationId xmlns:a16="http://schemas.microsoft.com/office/drawing/2014/main" id="{0BBDAA92-EDDB-754F-A867-67D6CD491031}"/>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24" name="AutoShape 2">
          <a:extLst>
            <a:ext uri="{FF2B5EF4-FFF2-40B4-BE49-F238E27FC236}">
              <a16:creationId xmlns:a16="http://schemas.microsoft.com/office/drawing/2014/main" id="{A223B38F-BE66-E74E-8D15-F79489E65EAB}"/>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25" name="AutoShape 2">
          <a:extLst>
            <a:ext uri="{FF2B5EF4-FFF2-40B4-BE49-F238E27FC236}">
              <a16:creationId xmlns:a16="http://schemas.microsoft.com/office/drawing/2014/main" id="{0329B580-3793-E941-BF28-D1D2D93B6CC4}"/>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26" name="AutoShape 2">
          <a:extLst>
            <a:ext uri="{FF2B5EF4-FFF2-40B4-BE49-F238E27FC236}">
              <a16:creationId xmlns:a16="http://schemas.microsoft.com/office/drawing/2014/main" id="{42749671-719A-4F45-A6A8-ED15749DA960}"/>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27" name="AutoShape 2">
          <a:extLst>
            <a:ext uri="{FF2B5EF4-FFF2-40B4-BE49-F238E27FC236}">
              <a16:creationId xmlns:a16="http://schemas.microsoft.com/office/drawing/2014/main" id="{CC023B91-E15F-0344-8818-8267F551A5FE}"/>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28" name="AutoShape 2">
          <a:extLst>
            <a:ext uri="{FF2B5EF4-FFF2-40B4-BE49-F238E27FC236}">
              <a16:creationId xmlns:a16="http://schemas.microsoft.com/office/drawing/2014/main" id="{322B9C10-D2DD-5244-B6D5-660739654F85}"/>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29" name="AutoShape 2">
          <a:extLst>
            <a:ext uri="{FF2B5EF4-FFF2-40B4-BE49-F238E27FC236}">
              <a16:creationId xmlns:a16="http://schemas.microsoft.com/office/drawing/2014/main" id="{17AADC9E-06FD-994C-97B2-240790FDD94B}"/>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30" name="AutoShape 2">
          <a:extLst>
            <a:ext uri="{FF2B5EF4-FFF2-40B4-BE49-F238E27FC236}">
              <a16:creationId xmlns:a16="http://schemas.microsoft.com/office/drawing/2014/main" id="{E5D4AFB4-3076-DA41-B0E2-A66A78D59382}"/>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31" name="AutoShape 2">
          <a:extLst>
            <a:ext uri="{FF2B5EF4-FFF2-40B4-BE49-F238E27FC236}">
              <a16:creationId xmlns:a16="http://schemas.microsoft.com/office/drawing/2014/main" id="{C7C2EA9A-E5C6-EB49-8ADD-D7D9EA235D8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32" name="AutoShape 2">
          <a:extLst>
            <a:ext uri="{FF2B5EF4-FFF2-40B4-BE49-F238E27FC236}">
              <a16:creationId xmlns:a16="http://schemas.microsoft.com/office/drawing/2014/main" id="{0C29C90B-E71F-234C-B92A-2DD08D4CC9B6}"/>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33" name="AutoShape 2">
          <a:extLst>
            <a:ext uri="{FF2B5EF4-FFF2-40B4-BE49-F238E27FC236}">
              <a16:creationId xmlns:a16="http://schemas.microsoft.com/office/drawing/2014/main" id="{9F17669E-20BC-4B4C-B776-F90A43471907}"/>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34" name="AutoShape 2">
          <a:extLst>
            <a:ext uri="{FF2B5EF4-FFF2-40B4-BE49-F238E27FC236}">
              <a16:creationId xmlns:a16="http://schemas.microsoft.com/office/drawing/2014/main" id="{98B09D28-4791-4042-8B6E-2646504CBBEF}"/>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35" name="AutoShape 2">
          <a:extLst>
            <a:ext uri="{FF2B5EF4-FFF2-40B4-BE49-F238E27FC236}">
              <a16:creationId xmlns:a16="http://schemas.microsoft.com/office/drawing/2014/main" id="{6814C711-8220-ED4C-9FAA-4F449C5CAF5B}"/>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36" name="AutoShape 2">
          <a:extLst>
            <a:ext uri="{FF2B5EF4-FFF2-40B4-BE49-F238E27FC236}">
              <a16:creationId xmlns:a16="http://schemas.microsoft.com/office/drawing/2014/main" id="{5DC21130-4673-0748-B906-8F6F7D5F6024}"/>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37" name="AutoShape 2">
          <a:extLst>
            <a:ext uri="{FF2B5EF4-FFF2-40B4-BE49-F238E27FC236}">
              <a16:creationId xmlns:a16="http://schemas.microsoft.com/office/drawing/2014/main" id="{329DDBC7-08C4-0340-A5E1-EF3DA9205A74}"/>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38" name="AutoShape 2">
          <a:extLst>
            <a:ext uri="{FF2B5EF4-FFF2-40B4-BE49-F238E27FC236}">
              <a16:creationId xmlns:a16="http://schemas.microsoft.com/office/drawing/2014/main" id="{C53D52DF-8325-9D41-B9CC-8C240A07CAE6}"/>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39" name="AutoShape 2">
          <a:extLst>
            <a:ext uri="{FF2B5EF4-FFF2-40B4-BE49-F238E27FC236}">
              <a16:creationId xmlns:a16="http://schemas.microsoft.com/office/drawing/2014/main" id="{1129C936-41A7-1946-8EF2-6E9712811350}"/>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40" name="AutoShape 2">
          <a:extLst>
            <a:ext uri="{FF2B5EF4-FFF2-40B4-BE49-F238E27FC236}">
              <a16:creationId xmlns:a16="http://schemas.microsoft.com/office/drawing/2014/main" id="{B8DDCFD3-7462-1847-A658-BFFF96E9988B}"/>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41" name="AutoShape 2">
          <a:extLst>
            <a:ext uri="{FF2B5EF4-FFF2-40B4-BE49-F238E27FC236}">
              <a16:creationId xmlns:a16="http://schemas.microsoft.com/office/drawing/2014/main" id="{E8C40B75-78E2-744D-8372-6C4101900A92}"/>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42" name="AutoShape 2">
          <a:extLst>
            <a:ext uri="{FF2B5EF4-FFF2-40B4-BE49-F238E27FC236}">
              <a16:creationId xmlns:a16="http://schemas.microsoft.com/office/drawing/2014/main" id="{C5B0FE85-764C-F145-A6EB-8ED51AE2AEBE}"/>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43" name="AutoShape 2">
          <a:extLst>
            <a:ext uri="{FF2B5EF4-FFF2-40B4-BE49-F238E27FC236}">
              <a16:creationId xmlns:a16="http://schemas.microsoft.com/office/drawing/2014/main" id="{4C09B2A8-D886-E24A-ADFD-A69735DB45FA}"/>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44" name="AutoShape 2">
          <a:extLst>
            <a:ext uri="{FF2B5EF4-FFF2-40B4-BE49-F238E27FC236}">
              <a16:creationId xmlns:a16="http://schemas.microsoft.com/office/drawing/2014/main" id="{156B7D61-CF7B-334D-AB2E-6E080873FC89}"/>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45" name="AutoShape 2">
          <a:extLst>
            <a:ext uri="{FF2B5EF4-FFF2-40B4-BE49-F238E27FC236}">
              <a16:creationId xmlns:a16="http://schemas.microsoft.com/office/drawing/2014/main" id="{932C3C2A-3215-8E4D-B615-257E6EB3FDEE}"/>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46" name="AutoShape 2">
          <a:extLst>
            <a:ext uri="{FF2B5EF4-FFF2-40B4-BE49-F238E27FC236}">
              <a16:creationId xmlns:a16="http://schemas.microsoft.com/office/drawing/2014/main" id="{8F5FAB62-BFCF-B54A-ACF5-187AA553C028}"/>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47" name="AutoShape 2">
          <a:extLst>
            <a:ext uri="{FF2B5EF4-FFF2-40B4-BE49-F238E27FC236}">
              <a16:creationId xmlns:a16="http://schemas.microsoft.com/office/drawing/2014/main" id="{5FCCF727-7530-4344-A38E-1B694E5EA326}"/>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48" name="AutoShape 2">
          <a:extLst>
            <a:ext uri="{FF2B5EF4-FFF2-40B4-BE49-F238E27FC236}">
              <a16:creationId xmlns:a16="http://schemas.microsoft.com/office/drawing/2014/main" id="{9C515222-C1E1-B740-A828-BBA41B07BF95}"/>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49" name="AutoShape 2">
          <a:extLst>
            <a:ext uri="{FF2B5EF4-FFF2-40B4-BE49-F238E27FC236}">
              <a16:creationId xmlns:a16="http://schemas.microsoft.com/office/drawing/2014/main" id="{ED3B6E62-86E9-E540-85D5-3F38BD42A8D8}"/>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50" name="AutoShape 2">
          <a:extLst>
            <a:ext uri="{FF2B5EF4-FFF2-40B4-BE49-F238E27FC236}">
              <a16:creationId xmlns:a16="http://schemas.microsoft.com/office/drawing/2014/main" id="{CC949E8C-B0BA-9C40-B956-9286250A29A0}"/>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51" name="AutoShape 2">
          <a:extLst>
            <a:ext uri="{FF2B5EF4-FFF2-40B4-BE49-F238E27FC236}">
              <a16:creationId xmlns:a16="http://schemas.microsoft.com/office/drawing/2014/main" id="{5BA89E2C-38E9-7D4A-9DD6-DED970CF967A}"/>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52" name="AutoShape 2">
          <a:extLst>
            <a:ext uri="{FF2B5EF4-FFF2-40B4-BE49-F238E27FC236}">
              <a16:creationId xmlns:a16="http://schemas.microsoft.com/office/drawing/2014/main" id="{8C790380-5274-3745-8B9E-1212FD5CD049}"/>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53" name="AutoShape 2">
          <a:extLst>
            <a:ext uri="{FF2B5EF4-FFF2-40B4-BE49-F238E27FC236}">
              <a16:creationId xmlns:a16="http://schemas.microsoft.com/office/drawing/2014/main" id="{D8352E18-FB69-2F48-AA13-2B18D612F909}"/>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54" name="AutoShape 2">
          <a:extLst>
            <a:ext uri="{FF2B5EF4-FFF2-40B4-BE49-F238E27FC236}">
              <a16:creationId xmlns:a16="http://schemas.microsoft.com/office/drawing/2014/main" id="{5D8AAAC6-BD8F-3843-BF86-9ED19B476968}"/>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55" name="AutoShape 2">
          <a:extLst>
            <a:ext uri="{FF2B5EF4-FFF2-40B4-BE49-F238E27FC236}">
              <a16:creationId xmlns:a16="http://schemas.microsoft.com/office/drawing/2014/main" id="{F755A4A7-E447-3440-82C8-9220D3FC61AB}"/>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56" name="AutoShape 2">
          <a:extLst>
            <a:ext uri="{FF2B5EF4-FFF2-40B4-BE49-F238E27FC236}">
              <a16:creationId xmlns:a16="http://schemas.microsoft.com/office/drawing/2014/main" id="{F742427E-7867-404A-8598-EDCA5868C105}"/>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57" name="AutoShape 2">
          <a:extLst>
            <a:ext uri="{FF2B5EF4-FFF2-40B4-BE49-F238E27FC236}">
              <a16:creationId xmlns:a16="http://schemas.microsoft.com/office/drawing/2014/main" id="{4048C1DB-67F2-4C46-B900-C7F1FC01EA43}"/>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58" name="AutoShape 2">
          <a:extLst>
            <a:ext uri="{FF2B5EF4-FFF2-40B4-BE49-F238E27FC236}">
              <a16:creationId xmlns:a16="http://schemas.microsoft.com/office/drawing/2014/main" id="{9ED14FFF-1BD9-EA4A-A5F9-E01E1A2308FF}"/>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59" name="AutoShape 2">
          <a:extLst>
            <a:ext uri="{FF2B5EF4-FFF2-40B4-BE49-F238E27FC236}">
              <a16:creationId xmlns:a16="http://schemas.microsoft.com/office/drawing/2014/main" id="{39FC1BAB-BEFF-BC42-9762-CF1E4FB9DC57}"/>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60" name="AutoShape 2">
          <a:extLst>
            <a:ext uri="{FF2B5EF4-FFF2-40B4-BE49-F238E27FC236}">
              <a16:creationId xmlns:a16="http://schemas.microsoft.com/office/drawing/2014/main" id="{752DB521-827C-BF4A-9567-4192701CAE3E}"/>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161" name="AutoShape 2">
          <a:extLst>
            <a:ext uri="{FF2B5EF4-FFF2-40B4-BE49-F238E27FC236}">
              <a16:creationId xmlns:a16="http://schemas.microsoft.com/office/drawing/2014/main" id="{A43C929C-36CB-A447-9E40-5945445D2512}"/>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62" name="AutoShape 2">
          <a:extLst>
            <a:ext uri="{FF2B5EF4-FFF2-40B4-BE49-F238E27FC236}">
              <a16:creationId xmlns:a16="http://schemas.microsoft.com/office/drawing/2014/main" id="{4360F317-9B63-ED4E-A41B-6ABDD4FAD02E}"/>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63" name="AutoShape 2">
          <a:extLst>
            <a:ext uri="{FF2B5EF4-FFF2-40B4-BE49-F238E27FC236}">
              <a16:creationId xmlns:a16="http://schemas.microsoft.com/office/drawing/2014/main" id="{D2EEE844-98C6-ED46-A6B7-3594A03C84F8}"/>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164" name="AutoShape 2">
          <a:extLst>
            <a:ext uri="{FF2B5EF4-FFF2-40B4-BE49-F238E27FC236}">
              <a16:creationId xmlns:a16="http://schemas.microsoft.com/office/drawing/2014/main" id="{91A21143-F581-0B41-9D09-8836E77C2876}"/>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165" name="AutoShape 2">
          <a:extLst>
            <a:ext uri="{FF2B5EF4-FFF2-40B4-BE49-F238E27FC236}">
              <a16:creationId xmlns:a16="http://schemas.microsoft.com/office/drawing/2014/main" id="{4F9D1B59-0B30-934D-A73D-5ADE93C90CC9}"/>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66" name="AutoShape 2">
          <a:extLst>
            <a:ext uri="{FF2B5EF4-FFF2-40B4-BE49-F238E27FC236}">
              <a16:creationId xmlns:a16="http://schemas.microsoft.com/office/drawing/2014/main" id="{FD5500B2-A4F7-3C4E-98F1-51B37618A166}"/>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67" name="AutoShape 2">
          <a:extLst>
            <a:ext uri="{FF2B5EF4-FFF2-40B4-BE49-F238E27FC236}">
              <a16:creationId xmlns:a16="http://schemas.microsoft.com/office/drawing/2014/main" id="{76766DA1-1745-4D4C-BF44-528AA53EAE5F}"/>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68" name="AutoShape 2">
          <a:extLst>
            <a:ext uri="{FF2B5EF4-FFF2-40B4-BE49-F238E27FC236}">
              <a16:creationId xmlns:a16="http://schemas.microsoft.com/office/drawing/2014/main" id="{F241A849-87CE-B640-B8DA-1795C4EE2AC1}"/>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69" name="AutoShape 2">
          <a:extLst>
            <a:ext uri="{FF2B5EF4-FFF2-40B4-BE49-F238E27FC236}">
              <a16:creationId xmlns:a16="http://schemas.microsoft.com/office/drawing/2014/main" id="{887A5132-C580-DC4F-99C3-5599F89FAFF9}"/>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70" name="AutoShape 2">
          <a:extLst>
            <a:ext uri="{FF2B5EF4-FFF2-40B4-BE49-F238E27FC236}">
              <a16:creationId xmlns:a16="http://schemas.microsoft.com/office/drawing/2014/main" id="{76B8412C-B47E-CE48-A04A-32B9BDE23326}"/>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71" name="AutoShape 2">
          <a:extLst>
            <a:ext uri="{FF2B5EF4-FFF2-40B4-BE49-F238E27FC236}">
              <a16:creationId xmlns:a16="http://schemas.microsoft.com/office/drawing/2014/main" id="{CA6FD9E0-4CE0-D543-B4DF-F2B832542329}"/>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172" name="AutoShape 2">
          <a:extLst>
            <a:ext uri="{FF2B5EF4-FFF2-40B4-BE49-F238E27FC236}">
              <a16:creationId xmlns:a16="http://schemas.microsoft.com/office/drawing/2014/main" id="{6B3751C5-D689-3C4A-9B2E-F07D6324E4AA}"/>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173" name="AutoShape 2">
          <a:extLst>
            <a:ext uri="{FF2B5EF4-FFF2-40B4-BE49-F238E27FC236}">
              <a16:creationId xmlns:a16="http://schemas.microsoft.com/office/drawing/2014/main" id="{86D4C2A2-172E-6C48-B1F3-52509A00DB7A}"/>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74" name="AutoShape 2">
          <a:extLst>
            <a:ext uri="{FF2B5EF4-FFF2-40B4-BE49-F238E27FC236}">
              <a16:creationId xmlns:a16="http://schemas.microsoft.com/office/drawing/2014/main" id="{30387B96-6E1C-E74F-98AA-C78C3338FC1C}"/>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75" name="AutoShape 2">
          <a:extLst>
            <a:ext uri="{FF2B5EF4-FFF2-40B4-BE49-F238E27FC236}">
              <a16:creationId xmlns:a16="http://schemas.microsoft.com/office/drawing/2014/main" id="{02C6912D-09B4-B04B-9A54-ACCD32980B89}"/>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176" name="AutoShape 2">
          <a:extLst>
            <a:ext uri="{FF2B5EF4-FFF2-40B4-BE49-F238E27FC236}">
              <a16:creationId xmlns:a16="http://schemas.microsoft.com/office/drawing/2014/main" id="{075E1EE4-F71C-DA4D-9613-C131DD96305C}"/>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77" name="AutoShape 2">
          <a:extLst>
            <a:ext uri="{FF2B5EF4-FFF2-40B4-BE49-F238E27FC236}">
              <a16:creationId xmlns:a16="http://schemas.microsoft.com/office/drawing/2014/main" id="{01D25145-B257-5B45-A79E-EC2D045529E4}"/>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78" name="AutoShape 2">
          <a:extLst>
            <a:ext uri="{FF2B5EF4-FFF2-40B4-BE49-F238E27FC236}">
              <a16:creationId xmlns:a16="http://schemas.microsoft.com/office/drawing/2014/main" id="{E1DBD522-7D2C-5D48-8988-75C7101FC1D0}"/>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79" name="AutoShape 2">
          <a:extLst>
            <a:ext uri="{FF2B5EF4-FFF2-40B4-BE49-F238E27FC236}">
              <a16:creationId xmlns:a16="http://schemas.microsoft.com/office/drawing/2014/main" id="{C15E7A03-B701-6A40-ADAD-78280BAAB24F}"/>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80" name="AutoShape 2">
          <a:extLst>
            <a:ext uri="{FF2B5EF4-FFF2-40B4-BE49-F238E27FC236}">
              <a16:creationId xmlns:a16="http://schemas.microsoft.com/office/drawing/2014/main" id="{531DF688-EFE3-874F-9647-482E869862C9}"/>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81" name="AutoShape 2">
          <a:extLst>
            <a:ext uri="{FF2B5EF4-FFF2-40B4-BE49-F238E27FC236}">
              <a16:creationId xmlns:a16="http://schemas.microsoft.com/office/drawing/2014/main" id="{B8F485D8-FF63-2441-8AAE-7D513C5186DD}"/>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82" name="AutoShape 2">
          <a:extLst>
            <a:ext uri="{FF2B5EF4-FFF2-40B4-BE49-F238E27FC236}">
              <a16:creationId xmlns:a16="http://schemas.microsoft.com/office/drawing/2014/main" id="{7C1E9999-E926-FE4C-BF96-691686B86BF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83" name="AutoShape 2">
          <a:extLst>
            <a:ext uri="{FF2B5EF4-FFF2-40B4-BE49-F238E27FC236}">
              <a16:creationId xmlns:a16="http://schemas.microsoft.com/office/drawing/2014/main" id="{B901D401-53AC-7047-BC30-221CEB2F1FC6}"/>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84" name="AutoShape 2">
          <a:extLst>
            <a:ext uri="{FF2B5EF4-FFF2-40B4-BE49-F238E27FC236}">
              <a16:creationId xmlns:a16="http://schemas.microsoft.com/office/drawing/2014/main" id="{7490AEBC-5F28-0D47-A71F-11340137283A}"/>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85" name="AutoShape 2">
          <a:extLst>
            <a:ext uri="{FF2B5EF4-FFF2-40B4-BE49-F238E27FC236}">
              <a16:creationId xmlns:a16="http://schemas.microsoft.com/office/drawing/2014/main" id="{D61D073F-D072-3E40-8316-08ECF808321F}"/>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86" name="AutoShape 2">
          <a:extLst>
            <a:ext uri="{FF2B5EF4-FFF2-40B4-BE49-F238E27FC236}">
              <a16:creationId xmlns:a16="http://schemas.microsoft.com/office/drawing/2014/main" id="{9E2B3964-7E06-9544-927E-1C52C791F43C}"/>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87" name="AutoShape 2">
          <a:extLst>
            <a:ext uri="{FF2B5EF4-FFF2-40B4-BE49-F238E27FC236}">
              <a16:creationId xmlns:a16="http://schemas.microsoft.com/office/drawing/2014/main" id="{F3AD98FB-7360-8D44-9F52-5A6F44B0789E}"/>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88" name="AutoShape 2">
          <a:extLst>
            <a:ext uri="{FF2B5EF4-FFF2-40B4-BE49-F238E27FC236}">
              <a16:creationId xmlns:a16="http://schemas.microsoft.com/office/drawing/2014/main" id="{E05E2F3B-C042-844D-8BE6-9CF3AC5F2725}"/>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89" name="AutoShape 2">
          <a:extLst>
            <a:ext uri="{FF2B5EF4-FFF2-40B4-BE49-F238E27FC236}">
              <a16:creationId xmlns:a16="http://schemas.microsoft.com/office/drawing/2014/main" id="{F4AE4DDA-C874-E44B-A263-CE164D911652}"/>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90" name="AutoShape 2">
          <a:extLst>
            <a:ext uri="{FF2B5EF4-FFF2-40B4-BE49-F238E27FC236}">
              <a16:creationId xmlns:a16="http://schemas.microsoft.com/office/drawing/2014/main" id="{410FD796-45D2-C54D-83F8-1ACFDA6C92B5}"/>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91" name="AutoShape 2">
          <a:extLst>
            <a:ext uri="{FF2B5EF4-FFF2-40B4-BE49-F238E27FC236}">
              <a16:creationId xmlns:a16="http://schemas.microsoft.com/office/drawing/2014/main" id="{E29292E1-046A-A741-8BC7-46F827376B76}"/>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92" name="AutoShape 2">
          <a:extLst>
            <a:ext uri="{FF2B5EF4-FFF2-40B4-BE49-F238E27FC236}">
              <a16:creationId xmlns:a16="http://schemas.microsoft.com/office/drawing/2014/main" id="{A72C7C77-09B0-C043-B5A8-24A48FD60404}"/>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93" name="AutoShape 2">
          <a:extLst>
            <a:ext uri="{FF2B5EF4-FFF2-40B4-BE49-F238E27FC236}">
              <a16:creationId xmlns:a16="http://schemas.microsoft.com/office/drawing/2014/main" id="{98AB0640-D3AB-AC4D-8B01-EA272720DF2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94" name="AutoShape 2">
          <a:extLst>
            <a:ext uri="{FF2B5EF4-FFF2-40B4-BE49-F238E27FC236}">
              <a16:creationId xmlns:a16="http://schemas.microsoft.com/office/drawing/2014/main" id="{A0BDB82B-EC91-0A40-9397-F624357BBC6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95" name="AutoShape 2">
          <a:extLst>
            <a:ext uri="{FF2B5EF4-FFF2-40B4-BE49-F238E27FC236}">
              <a16:creationId xmlns:a16="http://schemas.microsoft.com/office/drawing/2014/main" id="{3872402C-A482-EC45-9A49-678A6CA08D3D}"/>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96" name="AutoShape 2">
          <a:extLst>
            <a:ext uri="{FF2B5EF4-FFF2-40B4-BE49-F238E27FC236}">
              <a16:creationId xmlns:a16="http://schemas.microsoft.com/office/drawing/2014/main" id="{8F42DB9D-645C-944E-B41B-8E0700F08DFE}"/>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197" name="AutoShape 2">
          <a:extLst>
            <a:ext uri="{FF2B5EF4-FFF2-40B4-BE49-F238E27FC236}">
              <a16:creationId xmlns:a16="http://schemas.microsoft.com/office/drawing/2014/main" id="{3C83374E-8965-EA4E-98F8-4FA646AE6EE0}"/>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98" name="AutoShape 2">
          <a:extLst>
            <a:ext uri="{FF2B5EF4-FFF2-40B4-BE49-F238E27FC236}">
              <a16:creationId xmlns:a16="http://schemas.microsoft.com/office/drawing/2014/main" id="{FD676A10-4A1F-B349-906A-A304EB5E0AB1}"/>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199" name="AutoShape 2">
          <a:extLst>
            <a:ext uri="{FF2B5EF4-FFF2-40B4-BE49-F238E27FC236}">
              <a16:creationId xmlns:a16="http://schemas.microsoft.com/office/drawing/2014/main" id="{BA910A62-65F9-334D-89CD-CBB3F8CB49F0}"/>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00" name="AutoShape 2">
          <a:extLst>
            <a:ext uri="{FF2B5EF4-FFF2-40B4-BE49-F238E27FC236}">
              <a16:creationId xmlns:a16="http://schemas.microsoft.com/office/drawing/2014/main" id="{71CC6F4E-FDA1-F741-9D0C-11D60C02EC10}"/>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01" name="AutoShape 2">
          <a:extLst>
            <a:ext uri="{FF2B5EF4-FFF2-40B4-BE49-F238E27FC236}">
              <a16:creationId xmlns:a16="http://schemas.microsoft.com/office/drawing/2014/main" id="{CB53FDC6-2E9D-2C4A-87C6-4429706FD07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02" name="AutoShape 2">
          <a:extLst>
            <a:ext uri="{FF2B5EF4-FFF2-40B4-BE49-F238E27FC236}">
              <a16:creationId xmlns:a16="http://schemas.microsoft.com/office/drawing/2014/main" id="{50F5CAFF-52C5-7F48-91D1-EEC4DE6D866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03" name="AutoShape 2">
          <a:extLst>
            <a:ext uri="{FF2B5EF4-FFF2-40B4-BE49-F238E27FC236}">
              <a16:creationId xmlns:a16="http://schemas.microsoft.com/office/drawing/2014/main" id="{886DFCFB-881D-1242-8CEA-C54280C598E3}"/>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04" name="AutoShape 2">
          <a:extLst>
            <a:ext uri="{FF2B5EF4-FFF2-40B4-BE49-F238E27FC236}">
              <a16:creationId xmlns:a16="http://schemas.microsoft.com/office/drawing/2014/main" id="{87854056-DB54-9C41-9094-798B4DFD24B7}"/>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05" name="AutoShape 2">
          <a:extLst>
            <a:ext uri="{FF2B5EF4-FFF2-40B4-BE49-F238E27FC236}">
              <a16:creationId xmlns:a16="http://schemas.microsoft.com/office/drawing/2014/main" id="{E23CA4CA-F5C2-4C4C-8B4A-263FBFE8DD94}"/>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06" name="AutoShape 2">
          <a:extLst>
            <a:ext uri="{FF2B5EF4-FFF2-40B4-BE49-F238E27FC236}">
              <a16:creationId xmlns:a16="http://schemas.microsoft.com/office/drawing/2014/main" id="{1185DF36-F5A0-4A46-9A26-AFCC7A194C9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07" name="AutoShape 2">
          <a:extLst>
            <a:ext uri="{FF2B5EF4-FFF2-40B4-BE49-F238E27FC236}">
              <a16:creationId xmlns:a16="http://schemas.microsoft.com/office/drawing/2014/main" id="{E0C13AE8-FC28-CC43-B98E-94B877964239}"/>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08" name="AutoShape 2">
          <a:extLst>
            <a:ext uri="{FF2B5EF4-FFF2-40B4-BE49-F238E27FC236}">
              <a16:creationId xmlns:a16="http://schemas.microsoft.com/office/drawing/2014/main" id="{882FF9F0-6041-7447-8BBE-704ACEEDDAE0}"/>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09" name="AutoShape 2">
          <a:extLst>
            <a:ext uri="{FF2B5EF4-FFF2-40B4-BE49-F238E27FC236}">
              <a16:creationId xmlns:a16="http://schemas.microsoft.com/office/drawing/2014/main" id="{2837C0D7-52BD-0C44-85A6-BFDEF01B2B51}"/>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10" name="AutoShape 2">
          <a:extLst>
            <a:ext uri="{FF2B5EF4-FFF2-40B4-BE49-F238E27FC236}">
              <a16:creationId xmlns:a16="http://schemas.microsoft.com/office/drawing/2014/main" id="{B8B65CAB-D929-4E40-81EF-D568C7D0FC28}"/>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11" name="AutoShape 2">
          <a:extLst>
            <a:ext uri="{FF2B5EF4-FFF2-40B4-BE49-F238E27FC236}">
              <a16:creationId xmlns:a16="http://schemas.microsoft.com/office/drawing/2014/main" id="{91066DEF-7EBC-E245-B66D-5A369C38B54A}"/>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12" name="AutoShape 2">
          <a:extLst>
            <a:ext uri="{FF2B5EF4-FFF2-40B4-BE49-F238E27FC236}">
              <a16:creationId xmlns:a16="http://schemas.microsoft.com/office/drawing/2014/main" id="{3F60732A-73E3-0C42-BB72-DB73D90ED97F}"/>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13" name="AutoShape 2">
          <a:extLst>
            <a:ext uri="{FF2B5EF4-FFF2-40B4-BE49-F238E27FC236}">
              <a16:creationId xmlns:a16="http://schemas.microsoft.com/office/drawing/2014/main" id="{29AA0BBE-643F-D942-95EF-83693E772C54}"/>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14" name="AutoShape 2">
          <a:extLst>
            <a:ext uri="{FF2B5EF4-FFF2-40B4-BE49-F238E27FC236}">
              <a16:creationId xmlns:a16="http://schemas.microsoft.com/office/drawing/2014/main" id="{3E66C8D8-3E6D-0D41-BD59-A34092443C55}"/>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15" name="AutoShape 2">
          <a:extLst>
            <a:ext uri="{FF2B5EF4-FFF2-40B4-BE49-F238E27FC236}">
              <a16:creationId xmlns:a16="http://schemas.microsoft.com/office/drawing/2014/main" id="{722B3DCF-CB45-884B-8357-6E03A4C11CDF}"/>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16" name="AutoShape 2">
          <a:extLst>
            <a:ext uri="{FF2B5EF4-FFF2-40B4-BE49-F238E27FC236}">
              <a16:creationId xmlns:a16="http://schemas.microsoft.com/office/drawing/2014/main" id="{DCC4C85A-3CBF-8949-BCF5-F47195BFFEAB}"/>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17" name="AutoShape 2">
          <a:extLst>
            <a:ext uri="{FF2B5EF4-FFF2-40B4-BE49-F238E27FC236}">
              <a16:creationId xmlns:a16="http://schemas.microsoft.com/office/drawing/2014/main" id="{B5D30D9D-F53E-864A-93A8-74F4CE1705BA}"/>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18" name="AutoShape 2">
          <a:extLst>
            <a:ext uri="{FF2B5EF4-FFF2-40B4-BE49-F238E27FC236}">
              <a16:creationId xmlns:a16="http://schemas.microsoft.com/office/drawing/2014/main" id="{F81F0090-E483-964C-8B39-7F6408E0700C}"/>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19" name="AutoShape 2">
          <a:extLst>
            <a:ext uri="{FF2B5EF4-FFF2-40B4-BE49-F238E27FC236}">
              <a16:creationId xmlns:a16="http://schemas.microsoft.com/office/drawing/2014/main" id="{66B61880-D767-F641-9876-7A97F3E83BFE}"/>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20" name="AutoShape 2">
          <a:extLst>
            <a:ext uri="{FF2B5EF4-FFF2-40B4-BE49-F238E27FC236}">
              <a16:creationId xmlns:a16="http://schemas.microsoft.com/office/drawing/2014/main" id="{3F907D0B-66FB-0F41-A40B-7FB51297E118}"/>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21" name="AutoShape 2">
          <a:extLst>
            <a:ext uri="{FF2B5EF4-FFF2-40B4-BE49-F238E27FC236}">
              <a16:creationId xmlns:a16="http://schemas.microsoft.com/office/drawing/2014/main" id="{54E5CAF1-4A2D-E44F-8FDD-76CAD70D9F5D}"/>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22" name="AutoShape 2">
          <a:extLst>
            <a:ext uri="{FF2B5EF4-FFF2-40B4-BE49-F238E27FC236}">
              <a16:creationId xmlns:a16="http://schemas.microsoft.com/office/drawing/2014/main" id="{5ABE34FA-6B78-5A4A-A7AD-F45EE8B259EC}"/>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23" name="AutoShape 2">
          <a:extLst>
            <a:ext uri="{FF2B5EF4-FFF2-40B4-BE49-F238E27FC236}">
              <a16:creationId xmlns:a16="http://schemas.microsoft.com/office/drawing/2014/main" id="{DCE348F1-9BC2-5F43-A102-C231D473E35B}"/>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24" name="AutoShape 2">
          <a:extLst>
            <a:ext uri="{FF2B5EF4-FFF2-40B4-BE49-F238E27FC236}">
              <a16:creationId xmlns:a16="http://schemas.microsoft.com/office/drawing/2014/main" id="{4A6FBFA5-CCA7-DD4E-A13B-3E29B5910F60}"/>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25" name="AutoShape 2">
          <a:extLst>
            <a:ext uri="{FF2B5EF4-FFF2-40B4-BE49-F238E27FC236}">
              <a16:creationId xmlns:a16="http://schemas.microsoft.com/office/drawing/2014/main" id="{979CF520-E7F2-2946-9DDC-F8D5D0F5034F}"/>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226" name="AutoShape 2">
          <a:extLst>
            <a:ext uri="{FF2B5EF4-FFF2-40B4-BE49-F238E27FC236}">
              <a16:creationId xmlns:a16="http://schemas.microsoft.com/office/drawing/2014/main" id="{E8BEB868-77A1-D647-9C97-1DBA4FFD6951}"/>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227" name="AutoShape 2">
          <a:extLst>
            <a:ext uri="{FF2B5EF4-FFF2-40B4-BE49-F238E27FC236}">
              <a16:creationId xmlns:a16="http://schemas.microsoft.com/office/drawing/2014/main" id="{440A9B88-2FF5-0348-9C04-BDE8306E8E15}"/>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228" name="AutoShape 2">
          <a:extLst>
            <a:ext uri="{FF2B5EF4-FFF2-40B4-BE49-F238E27FC236}">
              <a16:creationId xmlns:a16="http://schemas.microsoft.com/office/drawing/2014/main" id="{CF93DC23-3A76-BD45-90FB-00D34F38FD13}"/>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29" name="AutoShape 2">
          <a:extLst>
            <a:ext uri="{FF2B5EF4-FFF2-40B4-BE49-F238E27FC236}">
              <a16:creationId xmlns:a16="http://schemas.microsoft.com/office/drawing/2014/main" id="{EBDBA709-E880-7D42-941E-96780DF87C8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230" name="AutoShape 2">
          <a:extLst>
            <a:ext uri="{FF2B5EF4-FFF2-40B4-BE49-F238E27FC236}">
              <a16:creationId xmlns:a16="http://schemas.microsoft.com/office/drawing/2014/main" id="{6157EF20-C52A-1E4D-A69E-38D494D1C789}"/>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231" name="AutoShape 2">
          <a:extLst>
            <a:ext uri="{FF2B5EF4-FFF2-40B4-BE49-F238E27FC236}">
              <a16:creationId xmlns:a16="http://schemas.microsoft.com/office/drawing/2014/main" id="{15071864-F370-0B48-9BC4-E52B8F4FB9F1}"/>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32" name="AutoShape 2">
          <a:extLst>
            <a:ext uri="{FF2B5EF4-FFF2-40B4-BE49-F238E27FC236}">
              <a16:creationId xmlns:a16="http://schemas.microsoft.com/office/drawing/2014/main" id="{C26FD037-13EF-8C40-8050-1D0F57AEEE02}"/>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33" name="AutoShape 2">
          <a:extLst>
            <a:ext uri="{FF2B5EF4-FFF2-40B4-BE49-F238E27FC236}">
              <a16:creationId xmlns:a16="http://schemas.microsoft.com/office/drawing/2014/main" id="{38656909-6792-344E-A9D8-4BF663B716A4}"/>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234" name="AutoShape 2">
          <a:extLst>
            <a:ext uri="{FF2B5EF4-FFF2-40B4-BE49-F238E27FC236}">
              <a16:creationId xmlns:a16="http://schemas.microsoft.com/office/drawing/2014/main" id="{F59C490C-0CAC-3249-8D74-63F018A4BE07}"/>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235" name="AutoShape 2">
          <a:extLst>
            <a:ext uri="{FF2B5EF4-FFF2-40B4-BE49-F238E27FC236}">
              <a16:creationId xmlns:a16="http://schemas.microsoft.com/office/drawing/2014/main" id="{77C21EC0-D41E-974F-B855-935E6BA77BAD}"/>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236" name="AutoShape 2">
          <a:extLst>
            <a:ext uri="{FF2B5EF4-FFF2-40B4-BE49-F238E27FC236}">
              <a16:creationId xmlns:a16="http://schemas.microsoft.com/office/drawing/2014/main" id="{668B85A2-C4D1-7D4A-8F00-85609FACBB26}"/>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37" name="AutoShape 2">
          <a:extLst>
            <a:ext uri="{FF2B5EF4-FFF2-40B4-BE49-F238E27FC236}">
              <a16:creationId xmlns:a16="http://schemas.microsoft.com/office/drawing/2014/main" id="{10752E26-CB99-1A4B-8802-3261C962495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238" name="AutoShape 2">
          <a:extLst>
            <a:ext uri="{FF2B5EF4-FFF2-40B4-BE49-F238E27FC236}">
              <a16:creationId xmlns:a16="http://schemas.microsoft.com/office/drawing/2014/main" id="{F3C3022A-2B5D-CF4F-8DBA-BE8313CEC57D}"/>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239" name="AutoShape 2">
          <a:extLst>
            <a:ext uri="{FF2B5EF4-FFF2-40B4-BE49-F238E27FC236}">
              <a16:creationId xmlns:a16="http://schemas.microsoft.com/office/drawing/2014/main" id="{584DF01A-0698-3F49-954C-38D0B94706CA}"/>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40" name="AutoShape 2">
          <a:extLst>
            <a:ext uri="{FF2B5EF4-FFF2-40B4-BE49-F238E27FC236}">
              <a16:creationId xmlns:a16="http://schemas.microsoft.com/office/drawing/2014/main" id="{C7FE73B4-84AE-5949-AE72-77D1277AD45D}"/>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41" name="AutoShape 2">
          <a:extLst>
            <a:ext uri="{FF2B5EF4-FFF2-40B4-BE49-F238E27FC236}">
              <a16:creationId xmlns:a16="http://schemas.microsoft.com/office/drawing/2014/main" id="{2E80626C-AC34-164A-B1D1-43ECA4098BA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42" name="AutoShape 2">
          <a:extLst>
            <a:ext uri="{FF2B5EF4-FFF2-40B4-BE49-F238E27FC236}">
              <a16:creationId xmlns:a16="http://schemas.microsoft.com/office/drawing/2014/main" id="{A6B691E4-E03B-F94E-B058-C580E3EA74E8}"/>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43" name="AutoShape 2">
          <a:extLst>
            <a:ext uri="{FF2B5EF4-FFF2-40B4-BE49-F238E27FC236}">
              <a16:creationId xmlns:a16="http://schemas.microsoft.com/office/drawing/2014/main" id="{A791E9F9-3FFC-2748-8633-02BA97BB3C6D}"/>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44" name="AutoShape 2">
          <a:extLst>
            <a:ext uri="{FF2B5EF4-FFF2-40B4-BE49-F238E27FC236}">
              <a16:creationId xmlns:a16="http://schemas.microsoft.com/office/drawing/2014/main" id="{AF1C582A-EE59-A54D-97B1-E8643F16EC4D}"/>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45" name="AutoShape 2">
          <a:extLst>
            <a:ext uri="{FF2B5EF4-FFF2-40B4-BE49-F238E27FC236}">
              <a16:creationId xmlns:a16="http://schemas.microsoft.com/office/drawing/2014/main" id="{A6E72A33-26A7-5E45-B893-9A2561DA5C7D}"/>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46" name="AutoShape 2">
          <a:extLst>
            <a:ext uri="{FF2B5EF4-FFF2-40B4-BE49-F238E27FC236}">
              <a16:creationId xmlns:a16="http://schemas.microsoft.com/office/drawing/2014/main" id="{A1D19DC2-52BF-994C-A266-A69BD98246B3}"/>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47" name="AutoShape 2">
          <a:extLst>
            <a:ext uri="{FF2B5EF4-FFF2-40B4-BE49-F238E27FC236}">
              <a16:creationId xmlns:a16="http://schemas.microsoft.com/office/drawing/2014/main" id="{EA51C74D-3192-6745-BC03-75B56FFFFDD1}"/>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48" name="AutoShape 2">
          <a:extLst>
            <a:ext uri="{FF2B5EF4-FFF2-40B4-BE49-F238E27FC236}">
              <a16:creationId xmlns:a16="http://schemas.microsoft.com/office/drawing/2014/main" id="{A1FD49D8-6E0D-F044-8A1D-379CC563029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49" name="AutoShape 2">
          <a:extLst>
            <a:ext uri="{FF2B5EF4-FFF2-40B4-BE49-F238E27FC236}">
              <a16:creationId xmlns:a16="http://schemas.microsoft.com/office/drawing/2014/main" id="{BD1A44F6-C9E4-5446-BFAD-772B2EDFA130}"/>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50" name="AutoShape 2">
          <a:extLst>
            <a:ext uri="{FF2B5EF4-FFF2-40B4-BE49-F238E27FC236}">
              <a16:creationId xmlns:a16="http://schemas.microsoft.com/office/drawing/2014/main" id="{B3E312AA-FE0F-0244-B212-6443FA20CE2C}"/>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51" name="AutoShape 2">
          <a:extLst>
            <a:ext uri="{FF2B5EF4-FFF2-40B4-BE49-F238E27FC236}">
              <a16:creationId xmlns:a16="http://schemas.microsoft.com/office/drawing/2014/main" id="{23EFC6DD-DA2F-A34B-93FE-AA69BE0932FD}"/>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52" name="AutoShape 2">
          <a:extLst>
            <a:ext uri="{FF2B5EF4-FFF2-40B4-BE49-F238E27FC236}">
              <a16:creationId xmlns:a16="http://schemas.microsoft.com/office/drawing/2014/main" id="{F82C1EA9-2438-E14C-9E50-74355B7899B5}"/>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53" name="AutoShape 2">
          <a:extLst>
            <a:ext uri="{FF2B5EF4-FFF2-40B4-BE49-F238E27FC236}">
              <a16:creationId xmlns:a16="http://schemas.microsoft.com/office/drawing/2014/main" id="{021E4C21-2B33-5446-9430-7D5BB09312AE}"/>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54" name="AutoShape 2">
          <a:extLst>
            <a:ext uri="{FF2B5EF4-FFF2-40B4-BE49-F238E27FC236}">
              <a16:creationId xmlns:a16="http://schemas.microsoft.com/office/drawing/2014/main" id="{44F9E28F-EC8B-F541-8FB2-947C1138C0FF}"/>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55" name="AutoShape 2">
          <a:extLst>
            <a:ext uri="{FF2B5EF4-FFF2-40B4-BE49-F238E27FC236}">
              <a16:creationId xmlns:a16="http://schemas.microsoft.com/office/drawing/2014/main" id="{B9D6B653-3C0F-C443-B3CA-6F6246296219}"/>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56" name="AutoShape 2">
          <a:extLst>
            <a:ext uri="{FF2B5EF4-FFF2-40B4-BE49-F238E27FC236}">
              <a16:creationId xmlns:a16="http://schemas.microsoft.com/office/drawing/2014/main" id="{3E138EFF-6E2D-164F-B7CB-557AE21EFD63}"/>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57" name="AutoShape 2">
          <a:extLst>
            <a:ext uri="{FF2B5EF4-FFF2-40B4-BE49-F238E27FC236}">
              <a16:creationId xmlns:a16="http://schemas.microsoft.com/office/drawing/2014/main" id="{E23A0E5A-584B-DD4D-A83B-AE19600DA831}"/>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58" name="AutoShape 2">
          <a:extLst>
            <a:ext uri="{FF2B5EF4-FFF2-40B4-BE49-F238E27FC236}">
              <a16:creationId xmlns:a16="http://schemas.microsoft.com/office/drawing/2014/main" id="{8E34F839-2096-674C-B105-31418C8D766E}"/>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59" name="AutoShape 2">
          <a:extLst>
            <a:ext uri="{FF2B5EF4-FFF2-40B4-BE49-F238E27FC236}">
              <a16:creationId xmlns:a16="http://schemas.microsoft.com/office/drawing/2014/main" id="{D900DF3D-DD45-F347-83CA-51938A60B534}"/>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60" name="AutoShape 2">
          <a:extLst>
            <a:ext uri="{FF2B5EF4-FFF2-40B4-BE49-F238E27FC236}">
              <a16:creationId xmlns:a16="http://schemas.microsoft.com/office/drawing/2014/main" id="{EBE2F1B2-5EFB-C54E-88DB-4BB34AFA27C4}"/>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61" name="AutoShape 2">
          <a:extLst>
            <a:ext uri="{FF2B5EF4-FFF2-40B4-BE49-F238E27FC236}">
              <a16:creationId xmlns:a16="http://schemas.microsoft.com/office/drawing/2014/main" id="{4D4D9E54-47F2-ED4F-BBCE-87875CFD3C44}"/>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62" name="AutoShape 2">
          <a:extLst>
            <a:ext uri="{FF2B5EF4-FFF2-40B4-BE49-F238E27FC236}">
              <a16:creationId xmlns:a16="http://schemas.microsoft.com/office/drawing/2014/main" id="{432DC4AC-F9C4-5442-B926-098E543EAC7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63" name="AutoShape 2">
          <a:extLst>
            <a:ext uri="{FF2B5EF4-FFF2-40B4-BE49-F238E27FC236}">
              <a16:creationId xmlns:a16="http://schemas.microsoft.com/office/drawing/2014/main" id="{80E508FC-F130-8647-9FA2-AC0ECBF5CC44}"/>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64" name="AutoShape 2">
          <a:extLst>
            <a:ext uri="{FF2B5EF4-FFF2-40B4-BE49-F238E27FC236}">
              <a16:creationId xmlns:a16="http://schemas.microsoft.com/office/drawing/2014/main" id="{88CD83A8-6C1B-B74D-B88C-91E1E2F8D6EB}"/>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65" name="AutoShape 2">
          <a:extLst>
            <a:ext uri="{FF2B5EF4-FFF2-40B4-BE49-F238E27FC236}">
              <a16:creationId xmlns:a16="http://schemas.microsoft.com/office/drawing/2014/main" id="{7A2B09F5-71CA-9A47-A8BB-38CEEDF4DE3A}"/>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66" name="AutoShape 2">
          <a:extLst>
            <a:ext uri="{FF2B5EF4-FFF2-40B4-BE49-F238E27FC236}">
              <a16:creationId xmlns:a16="http://schemas.microsoft.com/office/drawing/2014/main" id="{05AC7793-C7E1-0D41-875C-4EE0FEA6B4A6}"/>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267" name="AutoShape 2">
          <a:extLst>
            <a:ext uri="{FF2B5EF4-FFF2-40B4-BE49-F238E27FC236}">
              <a16:creationId xmlns:a16="http://schemas.microsoft.com/office/drawing/2014/main" id="{301E7701-239B-E64E-A778-95EFF293B83C}"/>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68" name="AutoShape 2">
          <a:extLst>
            <a:ext uri="{FF2B5EF4-FFF2-40B4-BE49-F238E27FC236}">
              <a16:creationId xmlns:a16="http://schemas.microsoft.com/office/drawing/2014/main" id="{EB296BBB-0F95-4D4C-BE24-26F58B2540DD}"/>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69" name="AutoShape 2">
          <a:extLst>
            <a:ext uri="{FF2B5EF4-FFF2-40B4-BE49-F238E27FC236}">
              <a16:creationId xmlns:a16="http://schemas.microsoft.com/office/drawing/2014/main" id="{BAC91E50-3115-9B46-B6D9-233E96DCA43D}"/>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70" name="AutoShape 2">
          <a:extLst>
            <a:ext uri="{FF2B5EF4-FFF2-40B4-BE49-F238E27FC236}">
              <a16:creationId xmlns:a16="http://schemas.microsoft.com/office/drawing/2014/main" id="{0C7CA7D8-6581-2B44-8C3D-9BB857B50FBE}"/>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71" name="AutoShape 2">
          <a:extLst>
            <a:ext uri="{FF2B5EF4-FFF2-40B4-BE49-F238E27FC236}">
              <a16:creationId xmlns:a16="http://schemas.microsoft.com/office/drawing/2014/main" id="{BC3A2CEE-FD7B-EA47-A890-0D39D6858F85}"/>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72" name="AutoShape 2">
          <a:extLst>
            <a:ext uri="{FF2B5EF4-FFF2-40B4-BE49-F238E27FC236}">
              <a16:creationId xmlns:a16="http://schemas.microsoft.com/office/drawing/2014/main" id="{54ABFBA1-FE49-4B43-95DB-52E0D43A24AE}"/>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73" name="AutoShape 2">
          <a:extLst>
            <a:ext uri="{FF2B5EF4-FFF2-40B4-BE49-F238E27FC236}">
              <a16:creationId xmlns:a16="http://schemas.microsoft.com/office/drawing/2014/main" id="{6E4BC9CF-8690-2B4C-A3A2-A2A9E8626F19}"/>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74" name="AutoShape 2">
          <a:extLst>
            <a:ext uri="{FF2B5EF4-FFF2-40B4-BE49-F238E27FC236}">
              <a16:creationId xmlns:a16="http://schemas.microsoft.com/office/drawing/2014/main" id="{C825ACD2-11BD-F44C-8E06-9A959924DF93}"/>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75" name="AutoShape 2">
          <a:extLst>
            <a:ext uri="{FF2B5EF4-FFF2-40B4-BE49-F238E27FC236}">
              <a16:creationId xmlns:a16="http://schemas.microsoft.com/office/drawing/2014/main" id="{8D532E15-5BA2-2644-B631-FBDBBABC902D}"/>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76" name="AutoShape 2">
          <a:extLst>
            <a:ext uri="{FF2B5EF4-FFF2-40B4-BE49-F238E27FC236}">
              <a16:creationId xmlns:a16="http://schemas.microsoft.com/office/drawing/2014/main" id="{62221CD6-157B-2540-B477-9EE8A2960A26}"/>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77" name="AutoShape 2">
          <a:extLst>
            <a:ext uri="{FF2B5EF4-FFF2-40B4-BE49-F238E27FC236}">
              <a16:creationId xmlns:a16="http://schemas.microsoft.com/office/drawing/2014/main" id="{A711BD29-50EB-4440-8C5E-3C07F6DFE7C9}"/>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78" name="AutoShape 2">
          <a:extLst>
            <a:ext uri="{FF2B5EF4-FFF2-40B4-BE49-F238E27FC236}">
              <a16:creationId xmlns:a16="http://schemas.microsoft.com/office/drawing/2014/main" id="{ED21AC08-0AAE-BF43-876D-58F654E8C774}"/>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79" name="AutoShape 2">
          <a:extLst>
            <a:ext uri="{FF2B5EF4-FFF2-40B4-BE49-F238E27FC236}">
              <a16:creationId xmlns:a16="http://schemas.microsoft.com/office/drawing/2014/main" id="{3EF24795-B34B-1341-9C79-351229051293}"/>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80" name="AutoShape 2">
          <a:extLst>
            <a:ext uri="{FF2B5EF4-FFF2-40B4-BE49-F238E27FC236}">
              <a16:creationId xmlns:a16="http://schemas.microsoft.com/office/drawing/2014/main" id="{322598F1-6A5C-0749-A0C3-5F6A57853983}"/>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81" name="AutoShape 2">
          <a:extLst>
            <a:ext uri="{FF2B5EF4-FFF2-40B4-BE49-F238E27FC236}">
              <a16:creationId xmlns:a16="http://schemas.microsoft.com/office/drawing/2014/main" id="{AC257B67-8EC5-034B-928B-555895EF455A}"/>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82" name="AutoShape 2">
          <a:extLst>
            <a:ext uri="{FF2B5EF4-FFF2-40B4-BE49-F238E27FC236}">
              <a16:creationId xmlns:a16="http://schemas.microsoft.com/office/drawing/2014/main" id="{E37FD3BC-92AE-7F4C-9677-E4EA058DF6E8}"/>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83" name="AutoShape 2">
          <a:extLst>
            <a:ext uri="{FF2B5EF4-FFF2-40B4-BE49-F238E27FC236}">
              <a16:creationId xmlns:a16="http://schemas.microsoft.com/office/drawing/2014/main" id="{28DFF936-6410-A44D-956C-B87FDB12881C}"/>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84" name="AutoShape 2">
          <a:extLst>
            <a:ext uri="{FF2B5EF4-FFF2-40B4-BE49-F238E27FC236}">
              <a16:creationId xmlns:a16="http://schemas.microsoft.com/office/drawing/2014/main" id="{2D7B2665-73AB-FE45-879B-940A4114EAD3}"/>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85" name="AutoShape 2">
          <a:extLst>
            <a:ext uri="{FF2B5EF4-FFF2-40B4-BE49-F238E27FC236}">
              <a16:creationId xmlns:a16="http://schemas.microsoft.com/office/drawing/2014/main" id="{2CE13405-2644-A347-B008-5A2A23854F2E}"/>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86" name="AutoShape 2">
          <a:extLst>
            <a:ext uri="{FF2B5EF4-FFF2-40B4-BE49-F238E27FC236}">
              <a16:creationId xmlns:a16="http://schemas.microsoft.com/office/drawing/2014/main" id="{B42AD66F-F386-8446-99D1-F0CC87661E50}"/>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287" name="AutoShape 2">
          <a:extLst>
            <a:ext uri="{FF2B5EF4-FFF2-40B4-BE49-F238E27FC236}">
              <a16:creationId xmlns:a16="http://schemas.microsoft.com/office/drawing/2014/main" id="{28602805-9D6B-A147-BB82-20C0199A28C6}"/>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88" name="AutoShape 2">
          <a:extLst>
            <a:ext uri="{FF2B5EF4-FFF2-40B4-BE49-F238E27FC236}">
              <a16:creationId xmlns:a16="http://schemas.microsoft.com/office/drawing/2014/main" id="{85C8E21E-3DE1-5B44-B308-0E0206002F36}"/>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289" name="AutoShape 2">
          <a:extLst>
            <a:ext uri="{FF2B5EF4-FFF2-40B4-BE49-F238E27FC236}">
              <a16:creationId xmlns:a16="http://schemas.microsoft.com/office/drawing/2014/main" id="{E2307A87-8A85-E44D-829D-9E5E7EB5BDF3}"/>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290" name="AutoShape 2">
          <a:extLst>
            <a:ext uri="{FF2B5EF4-FFF2-40B4-BE49-F238E27FC236}">
              <a16:creationId xmlns:a16="http://schemas.microsoft.com/office/drawing/2014/main" id="{0633E0B9-3E45-0D49-9337-B8016824F612}"/>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291" name="AutoShape 2">
          <a:extLst>
            <a:ext uri="{FF2B5EF4-FFF2-40B4-BE49-F238E27FC236}">
              <a16:creationId xmlns:a16="http://schemas.microsoft.com/office/drawing/2014/main" id="{34B69BFC-B804-2446-A425-44BA36EE4E1D}"/>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92" name="AutoShape 2">
          <a:extLst>
            <a:ext uri="{FF2B5EF4-FFF2-40B4-BE49-F238E27FC236}">
              <a16:creationId xmlns:a16="http://schemas.microsoft.com/office/drawing/2014/main" id="{54C1CC6C-81B5-DD42-8269-A49B73F4DF04}"/>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293" name="AutoShape 2">
          <a:extLst>
            <a:ext uri="{FF2B5EF4-FFF2-40B4-BE49-F238E27FC236}">
              <a16:creationId xmlns:a16="http://schemas.microsoft.com/office/drawing/2014/main" id="{A9985CD1-7D61-6D4A-B212-70E3DD0AE22F}"/>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294" name="AutoShape 2">
          <a:extLst>
            <a:ext uri="{FF2B5EF4-FFF2-40B4-BE49-F238E27FC236}">
              <a16:creationId xmlns:a16="http://schemas.microsoft.com/office/drawing/2014/main" id="{E4F04F6D-A1A5-2E43-8EED-40828218D366}"/>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95" name="AutoShape 2">
          <a:extLst>
            <a:ext uri="{FF2B5EF4-FFF2-40B4-BE49-F238E27FC236}">
              <a16:creationId xmlns:a16="http://schemas.microsoft.com/office/drawing/2014/main" id="{A29EF753-B625-784F-BA19-336B5F752C2C}"/>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296" name="AutoShape 2">
          <a:extLst>
            <a:ext uri="{FF2B5EF4-FFF2-40B4-BE49-F238E27FC236}">
              <a16:creationId xmlns:a16="http://schemas.microsoft.com/office/drawing/2014/main" id="{B7D2C5D6-EE80-754D-BFA3-36B89CDFBE2D}"/>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297" name="AutoShape 2">
          <a:extLst>
            <a:ext uri="{FF2B5EF4-FFF2-40B4-BE49-F238E27FC236}">
              <a16:creationId xmlns:a16="http://schemas.microsoft.com/office/drawing/2014/main" id="{2CD60DF8-87B0-844E-AE30-2884BAF2EEF4}"/>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298" name="AutoShape 2">
          <a:extLst>
            <a:ext uri="{FF2B5EF4-FFF2-40B4-BE49-F238E27FC236}">
              <a16:creationId xmlns:a16="http://schemas.microsoft.com/office/drawing/2014/main" id="{2A830094-88DA-5343-B5C3-C761FB74E191}"/>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71584"/>
    <xdr:sp macro="" textlink="">
      <xdr:nvSpPr>
        <xdr:cNvPr id="10299" name="AutoShape 2">
          <a:extLst>
            <a:ext uri="{FF2B5EF4-FFF2-40B4-BE49-F238E27FC236}">
              <a16:creationId xmlns:a16="http://schemas.microsoft.com/office/drawing/2014/main" id="{D7E50340-766D-D549-A594-6C9077DAEB47}"/>
            </a:ext>
          </a:extLst>
        </xdr:cNvPr>
        <xdr:cNvSpPr>
          <a:spLocks noChangeAspect="1" noChangeArrowheads="1"/>
        </xdr:cNvSpPr>
      </xdr:nvSpPr>
      <xdr:spPr bwMode="auto">
        <a:xfrm>
          <a:off x="504825" y="19651980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00" name="AutoShape 2">
          <a:extLst>
            <a:ext uri="{FF2B5EF4-FFF2-40B4-BE49-F238E27FC236}">
              <a16:creationId xmlns:a16="http://schemas.microsoft.com/office/drawing/2014/main" id="{D6B5D0F1-15FE-214A-838E-892289E85D4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301" name="AutoShape 2">
          <a:extLst>
            <a:ext uri="{FF2B5EF4-FFF2-40B4-BE49-F238E27FC236}">
              <a16:creationId xmlns:a16="http://schemas.microsoft.com/office/drawing/2014/main" id="{221A87F8-4E94-604B-9057-577EE6F7863C}"/>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90634"/>
    <xdr:sp macro="" textlink="">
      <xdr:nvSpPr>
        <xdr:cNvPr id="10302" name="AutoShape 2">
          <a:extLst>
            <a:ext uri="{FF2B5EF4-FFF2-40B4-BE49-F238E27FC236}">
              <a16:creationId xmlns:a16="http://schemas.microsoft.com/office/drawing/2014/main" id="{F097F3CB-1FE2-974D-A298-8174A8D592AA}"/>
            </a:ext>
          </a:extLst>
        </xdr:cNvPr>
        <xdr:cNvSpPr>
          <a:spLocks noChangeAspect="1" noChangeArrowheads="1"/>
        </xdr:cNvSpPr>
      </xdr:nvSpPr>
      <xdr:spPr bwMode="auto">
        <a:xfrm>
          <a:off x="504825" y="19651980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03" name="AutoShape 2">
          <a:extLst>
            <a:ext uri="{FF2B5EF4-FFF2-40B4-BE49-F238E27FC236}">
              <a16:creationId xmlns:a16="http://schemas.microsoft.com/office/drawing/2014/main" id="{617FBB1B-E172-2943-A2A1-DE652F6B2046}"/>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04" name="AutoShape 2">
          <a:extLst>
            <a:ext uri="{FF2B5EF4-FFF2-40B4-BE49-F238E27FC236}">
              <a16:creationId xmlns:a16="http://schemas.microsoft.com/office/drawing/2014/main" id="{6B51793D-6C8D-EA46-9DC6-802E6125E9E2}"/>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05" name="AutoShape 2">
          <a:extLst>
            <a:ext uri="{FF2B5EF4-FFF2-40B4-BE49-F238E27FC236}">
              <a16:creationId xmlns:a16="http://schemas.microsoft.com/office/drawing/2014/main" id="{E7E849A5-5BDE-2B49-B13E-B9CA1C9BFCE0}"/>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06" name="AutoShape 2">
          <a:extLst>
            <a:ext uri="{FF2B5EF4-FFF2-40B4-BE49-F238E27FC236}">
              <a16:creationId xmlns:a16="http://schemas.microsoft.com/office/drawing/2014/main" id="{043BD6B8-C43E-2444-A995-C1F635055E2F}"/>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07" name="AutoShape 2">
          <a:extLst>
            <a:ext uri="{FF2B5EF4-FFF2-40B4-BE49-F238E27FC236}">
              <a16:creationId xmlns:a16="http://schemas.microsoft.com/office/drawing/2014/main" id="{656144C4-9FDE-0B4A-B515-3D75A83EAF01}"/>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08" name="AutoShape 2">
          <a:extLst>
            <a:ext uri="{FF2B5EF4-FFF2-40B4-BE49-F238E27FC236}">
              <a16:creationId xmlns:a16="http://schemas.microsoft.com/office/drawing/2014/main" id="{BD237BF1-9E45-A640-9A4D-8ADCC4BD0041}"/>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09" name="AutoShape 2">
          <a:extLst>
            <a:ext uri="{FF2B5EF4-FFF2-40B4-BE49-F238E27FC236}">
              <a16:creationId xmlns:a16="http://schemas.microsoft.com/office/drawing/2014/main" id="{F1893536-A883-9147-ABAA-E87A2A957D2E}"/>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10" name="AutoShape 2">
          <a:extLst>
            <a:ext uri="{FF2B5EF4-FFF2-40B4-BE49-F238E27FC236}">
              <a16:creationId xmlns:a16="http://schemas.microsoft.com/office/drawing/2014/main" id="{AC6483E5-B249-2142-8C1F-049FECA00D83}"/>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11" name="AutoShape 2">
          <a:extLst>
            <a:ext uri="{FF2B5EF4-FFF2-40B4-BE49-F238E27FC236}">
              <a16:creationId xmlns:a16="http://schemas.microsoft.com/office/drawing/2014/main" id="{7A49BD3E-0297-1E42-B4CC-4C60A128578A}"/>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12" name="AutoShape 2">
          <a:extLst>
            <a:ext uri="{FF2B5EF4-FFF2-40B4-BE49-F238E27FC236}">
              <a16:creationId xmlns:a16="http://schemas.microsoft.com/office/drawing/2014/main" id="{7846FC79-341D-6740-98E2-AB55710C582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13" name="AutoShape 2">
          <a:extLst>
            <a:ext uri="{FF2B5EF4-FFF2-40B4-BE49-F238E27FC236}">
              <a16:creationId xmlns:a16="http://schemas.microsoft.com/office/drawing/2014/main" id="{6DF4D590-782C-4E47-9824-1D728D87893B}"/>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14" name="AutoShape 2">
          <a:extLst>
            <a:ext uri="{FF2B5EF4-FFF2-40B4-BE49-F238E27FC236}">
              <a16:creationId xmlns:a16="http://schemas.microsoft.com/office/drawing/2014/main" id="{5BC3BDAC-B8B6-124C-9170-A93D786FE8B1}"/>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15" name="AutoShape 2">
          <a:extLst>
            <a:ext uri="{FF2B5EF4-FFF2-40B4-BE49-F238E27FC236}">
              <a16:creationId xmlns:a16="http://schemas.microsoft.com/office/drawing/2014/main" id="{B5683DAF-AC60-DB40-993E-41E3CC4A18BE}"/>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16" name="AutoShape 2">
          <a:extLst>
            <a:ext uri="{FF2B5EF4-FFF2-40B4-BE49-F238E27FC236}">
              <a16:creationId xmlns:a16="http://schemas.microsoft.com/office/drawing/2014/main" id="{3F61EC62-6D52-204F-834B-51633F44825C}"/>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17" name="AutoShape 2">
          <a:extLst>
            <a:ext uri="{FF2B5EF4-FFF2-40B4-BE49-F238E27FC236}">
              <a16:creationId xmlns:a16="http://schemas.microsoft.com/office/drawing/2014/main" id="{2178C774-2959-604B-9B0D-000A1EDDF928}"/>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18" name="AutoShape 2">
          <a:extLst>
            <a:ext uri="{FF2B5EF4-FFF2-40B4-BE49-F238E27FC236}">
              <a16:creationId xmlns:a16="http://schemas.microsoft.com/office/drawing/2014/main" id="{30AAACE6-AAD6-754B-9918-B00AFFD99C7F}"/>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19" name="AutoShape 2">
          <a:extLst>
            <a:ext uri="{FF2B5EF4-FFF2-40B4-BE49-F238E27FC236}">
              <a16:creationId xmlns:a16="http://schemas.microsoft.com/office/drawing/2014/main" id="{B087646C-5888-8042-87A7-3A01958DCE55}"/>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20" name="AutoShape 2">
          <a:extLst>
            <a:ext uri="{FF2B5EF4-FFF2-40B4-BE49-F238E27FC236}">
              <a16:creationId xmlns:a16="http://schemas.microsoft.com/office/drawing/2014/main" id="{2D4E62F0-E01C-0540-B58C-2EFFC409E8E6}"/>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21" name="AutoShape 2">
          <a:extLst>
            <a:ext uri="{FF2B5EF4-FFF2-40B4-BE49-F238E27FC236}">
              <a16:creationId xmlns:a16="http://schemas.microsoft.com/office/drawing/2014/main" id="{3DF4B497-05FD-D949-8AE6-368A7F293B03}"/>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22" name="AutoShape 2">
          <a:extLst>
            <a:ext uri="{FF2B5EF4-FFF2-40B4-BE49-F238E27FC236}">
              <a16:creationId xmlns:a16="http://schemas.microsoft.com/office/drawing/2014/main" id="{E41C98F6-F729-E54D-840C-2597A720B11C}"/>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23" name="AutoShape 2">
          <a:extLst>
            <a:ext uri="{FF2B5EF4-FFF2-40B4-BE49-F238E27FC236}">
              <a16:creationId xmlns:a16="http://schemas.microsoft.com/office/drawing/2014/main" id="{4591320D-D1A3-B247-B747-D70432A3C3F2}"/>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24" name="AutoShape 2">
          <a:extLst>
            <a:ext uri="{FF2B5EF4-FFF2-40B4-BE49-F238E27FC236}">
              <a16:creationId xmlns:a16="http://schemas.microsoft.com/office/drawing/2014/main" id="{21E20EBF-23DE-5744-9406-2F2586B16B34}"/>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25" name="AutoShape 2">
          <a:extLst>
            <a:ext uri="{FF2B5EF4-FFF2-40B4-BE49-F238E27FC236}">
              <a16:creationId xmlns:a16="http://schemas.microsoft.com/office/drawing/2014/main" id="{C53985B2-25B5-444D-B040-366FD6804C76}"/>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26" name="AutoShape 2">
          <a:extLst>
            <a:ext uri="{FF2B5EF4-FFF2-40B4-BE49-F238E27FC236}">
              <a16:creationId xmlns:a16="http://schemas.microsoft.com/office/drawing/2014/main" id="{9CD6AF06-2EBE-9646-836A-FFB165AC2222}"/>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27" name="AutoShape 2">
          <a:extLst>
            <a:ext uri="{FF2B5EF4-FFF2-40B4-BE49-F238E27FC236}">
              <a16:creationId xmlns:a16="http://schemas.microsoft.com/office/drawing/2014/main" id="{EF8F5F87-2BA3-5649-A66F-86B9872F36F7}"/>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28" name="AutoShape 2">
          <a:extLst>
            <a:ext uri="{FF2B5EF4-FFF2-40B4-BE49-F238E27FC236}">
              <a16:creationId xmlns:a16="http://schemas.microsoft.com/office/drawing/2014/main" id="{C356FD4E-A4F2-994B-833E-5F87977094AA}"/>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29" name="AutoShape 2">
          <a:extLst>
            <a:ext uri="{FF2B5EF4-FFF2-40B4-BE49-F238E27FC236}">
              <a16:creationId xmlns:a16="http://schemas.microsoft.com/office/drawing/2014/main" id="{E44A5DA2-A4E6-D041-A679-E2B26F825186}"/>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81109"/>
    <xdr:sp macro="" textlink="">
      <xdr:nvSpPr>
        <xdr:cNvPr id="10330" name="AutoShape 2">
          <a:extLst>
            <a:ext uri="{FF2B5EF4-FFF2-40B4-BE49-F238E27FC236}">
              <a16:creationId xmlns:a16="http://schemas.microsoft.com/office/drawing/2014/main" id="{A415DBBD-B300-5743-87F2-6E2187680544}"/>
            </a:ext>
          </a:extLst>
        </xdr:cNvPr>
        <xdr:cNvSpPr>
          <a:spLocks noChangeAspect="1" noChangeArrowheads="1"/>
        </xdr:cNvSpPr>
      </xdr:nvSpPr>
      <xdr:spPr bwMode="auto">
        <a:xfrm>
          <a:off x="504825" y="19651980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31" name="AutoShape 2">
          <a:extLst>
            <a:ext uri="{FF2B5EF4-FFF2-40B4-BE49-F238E27FC236}">
              <a16:creationId xmlns:a16="http://schemas.microsoft.com/office/drawing/2014/main" id="{2B94D368-6E88-2246-8061-163AB5EA2091}"/>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32" name="AutoShape 2">
          <a:extLst>
            <a:ext uri="{FF2B5EF4-FFF2-40B4-BE49-F238E27FC236}">
              <a16:creationId xmlns:a16="http://schemas.microsoft.com/office/drawing/2014/main" id="{89463E26-BAA8-9442-8CD3-8E0074AF9348}"/>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33" name="AutoShape 2">
          <a:extLst>
            <a:ext uri="{FF2B5EF4-FFF2-40B4-BE49-F238E27FC236}">
              <a16:creationId xmlns:a16="http://schemas.microsoft.com/office/drawing/2014/main" id="{95C19D21-2E79-5D43-81DF-49A76ED52B6A}"/>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309684"/>
    <xdr:sp macro="" textlink="">
      <xdr:nvSpPr>
        <xdr:cNvPr id="10334" name="AutoShape 2">
          <a:extLst>
            <a:ext uri="{FF2B5EF4-FFF2-40B4-BE49-F238E27FC236}">
              <a16:creationId xmlns:a16="http://schemas.microsoft.com/office/drawing/2014/main" id="{E071CDD2-6130-7D40-BE83-3A2FD56EEC65}"/>
            </a:ext>
          </a:extLst>
        </xdr:cNvPr>
        <xdr:cNvSpPr>
          <a:spLocks noChangeAspect="1" noChangeArrowheads="1"/>
        </xdr:cNvSpPr>
      </xdr:nvSpPr>
      <xdr:spPr bwMode="auto">
        <a:xfrm>
          <a:off x="504825" y="19651980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35" name="AutoShape 2">
          <a:extLst>
            <a:ext uri="{FF2B5EF4-FFF2-40B4-BE49-F238E27FC236}">
              <a16:creationId xmlns:a16="http://schemas.microsoft.com/office/drawing/2014/main" id="{2A900DBC-0454-5144-9308-6CA30E422A8E}"/>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36" name="AutoShape 2">
          <a:extLst>
            <a:ext uri="{FF2B5EF4-FFF2-40B4-BE49-F238E27FC236}">
              <a16:creationId xmlns:a16="http://schemas.microsoft.com/office/drawing/2014/main" id="{AFB10F8E-4375-4E43-AF83-ACC30991E8FD}"/>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37" name="AutoShape 2">
          <a:extLst>
            <a:ext uri="{FF2B5EF4-FFF2-40B4-BE49-F238E27FC236}">
              <a16:creationId xmlns:a16="http://schemas.microsoft.com/office/drawing/2014/main" id="{A8D2459A-3FC2-DB4D-9EB4-6A099D2322C1}"/>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38" name="AutoShape 2">
          <a:extLst>
            <a:ext uri="{FF2B5EF4-FFF2-40B4-BE49-F238E27FC236}">
              <a16:creationId xmlns:a16="http://schemas.microsoft.com/office/drawing/2014/main" id="{AB42F340-A2B5-BD4F-AA6A-9D3DC0B79C42}"/>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39" name="AutoShape 2">
          <a:extLst>
            <a:ext uri="{FF2B5EF4-FFF2-40B4-BE49-F238E27FC236}">
              <a16:creationId xmlns:a16="http://schemas.microsoft.com/office/drawing/2014/main" id="{BE887BE6-F768-8842-AC8B-EB93E11397D1}"/>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40" name="AutoShape 2">
          <a:extLst>
            <a:ext uri="{FF2B5EF4-FFF2-40B4-BE49-F238E27FC236}">
              <a16:creationId xmlns:a16="http://schemas.microsoft.com/office/drawing/2014/main" id="{F80C8609-AC0A-A740-BAC3-D84D1F8A7891}"/>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41" name="AutoShape 2">
          <a:extLst>
            <a:ext uri="{FF2B5EF4-FFF2-40B4-BE49-F238E27FC236}">
              <a16:creationId xmlns:a16="http://schemas.microsoft.com/office/drawing/2014/main" id="{551674B2-B142-4943-AFD5-6343BD42A5B7}"/>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42" name="AutoShape 2">
          <a:extLst>
            <a:ext uri="{FF2B5EF4-FFF2-40B4-BE49-F238E27FC236}">
              <a16:creationId xmlns:a16="http://schemas.microsoft.com/office/drawing/2014/main" id="{FD554015-8C31-B547-8953-CD46297F859C}"/>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43" name="AutoShape 2">
          <a:extLst>
            <a:ext uri="{FF2B5EF4-FFF2-40B4-BE49-F238E27FC236}">
              <a16:creationId xmlns:a16="http://schemas.microsoft.com/office/drawing/2014/main" id="{F7D0681B-C9E3-2F4E-8DE4-D378FA1774C4}"/>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44" name="AutoShape 2">
          <a:extLst>
            <a:ext uri="{FF2B5EF4-FFF2-40B4-BE49-F238E27FC236}">
              <a16:creationId xmlns:a16="http://schemas.microsoft.com/office/drawing/2014/main" id="{9B808EC4-96E5-994D-A599-76596F225BD6}"/>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45" name="AutoShape 2">
          <a:extLst>
            <a:ext uri="{FF2B5EF4-FFF2-40B4-BE49-F238E27FC236}">
              <a16:creationId xmlns:a16="http://schemas.microsoft.com/office/drawing/2014/main" id="{78E29247-A38E-D642-9203-FD1A19CDAD2A}"/>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46" name="AutoShape 2">
          <a:extLst>
            <a:ext uri="{FF2B5EF4-FFF2-40B4-BE49-F238E27FC236}">
              <a16:creationId xmlns:a16="http://schemas.microsoft.com/office/drawing/2014/main" id="{77F0FDBA-6900-204E-9EFA-D11AAD021D92}"/>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47" name="AutoShape 2">
          <a:extLst>
            <a:ext uri="{FF2B5EF4-FFF2-40B4-BE49-F238E27FC236}">
              <a16:creationId xmlns:a16="http://schemas.microsoft.com/office/drawing/2014/main" id="{532A9709-792A-6345-B83A-D73693AE63DA}"/>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48" name="AutoShape 2">
          <a:extLst>
            <a:ext uri="{FF2B5EF4-FFF2-40B4-BE49-F238E27FC236}">
              <a16:creationId xmlns:a16="http://schemas.microsoft.com/office/drawing/2014/main" id="{A4ED8023-976D-1840-ABFB-30571CE3E92E}"/>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228</xdr:row>
      <xdr:rowOff>0</xdr:rowOff>
    </xdr:from>
    <xdr:ext cx="533644" cy="252534"/>
    <xdr:sp macro="" textlink="">
      <xdr:nvSpPr>
        <xdr:cNvPr id="10349" name="AutoShape 2">
          <a:extLst>
            <a:ext uri="{FF2B5EF4-FFF2-40B4-BE49-F238E27FC236}">
              <a16:creationId xmlns:a16="http://schemas.microsoft.com/office/drawing/2014/main" id="{39BCF4EF-7307-FC45-8F2E-95A142A3E248}"/>
            </a:ext>
          </a:extLst>
        </xdr:cNvPr>
        <xdr:cNvSpPr>
          <a:spLocks noChangeAspect="1" noChangeArrowheads="1"/>
        </xdr:cNvSpPr>
      </xdr:nvSpPr>
      <xdr:spPr bwMode="auto">
        <a:xfrm>
          <a:off x="504825" y="19651980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50" name="AutoShape 2">
          <a:extLst>
            <a:ext uri="{FF2B5EF4-FFF2-40B4-BE49-F238E27FC236}">
              <a16:creationId xmlns:a16="http://schemas.microsoft.com/office/drawing/2014/main" id="{566EB5CC-1642-264A-B906-6311D4472BBE}"/>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351" name="AutoShape 2">
          <a:extLst>
            <a:ext uri="{FF2B5EF4-FFF2-40B4-BE49-F238E27FC236}">
              <a16:creationId xmlns:a16="http://schemas.microsoft.com/office/drawing/2014/main" id="{33529708-1915-1E42-AE2A-5842E221F6D8}"/>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352" name="AutoShape 2">
          <a:extLst>
            <a:ext uri="{FF2B5EF4-FFF2-40B4-BE49-F238E27FC236}">
              <a16:creationId xmlns:a16="http://schemas.microsoft.com/office/drawing/2014/main" id="{6D175201-EBB0-5340-8975-61CAB0FFAA74}"/>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353" name="AutoShape 2">
          <a:extLst>
            <a:ext uri="{FF2B5EF4-FFF2-40B4-BE49-F238E27FC236}">
              <a16:creationId xmlns:a16="http://schemas.microsoft.com/office/drawing/2014/main" id="{BBD23689-4851-F849-848A-6F53F7EAF33C}"/>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54" name="AutoShape 2">
          <a:extLst>
            <a:ext uri="{FF2B5EF4-FFF2-40B4-BE49-F238E27FC236}">
              <a16:creationId xmlns:a16="http://schemas.microsoft.com/office/drawing/2014/main" id="{864A4D5C-597D-7A4B-84E1-7AAAEA17E9A2}"/>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355" name="AutoShape 2">
          <a:extLst>
            <a:ext uri="{FF2B5EF4-FFF2-40B4-BE49-F238E27FC236}">
              <a16:creationId xmlns:a16="http://schemas.microsoft.com/office/drawing/2014/main" id="{6B6D7020-F23D-4C42-B64A-DE0FFC7CCA03}"/>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356" name="AutoShape 2">
          <a:extLst>
            <a:ext uri="{FF2B5EF4-FFF2-40B4-BE49-F238E27FC236}">
              <a16:creationId xmlns:a16="http://schemas.microsoft.com/office/drawing/2014/main" id="{9FC6BAD4-9810-3A49-B67A-2A8074950C9C}"/>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57" name="AutoShape 2">
          <a:extLst>
            <a:ext uri="{FF2B5EF4-FFF2-40B4-BE49-F238E27FC236}">
              <a16:creationId xmlns:a16="http://schemas.microsoft.com/office/drawing/2014/main" id="{58565386-2EBE-8E41-91B3-60E76986EB28}"/>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58" name="AutoShape 2">
          <a:extLst>
            <a:ext uri="{FF2B5EF4-FFF2-40B4-BE49-F238E27FC236}">
              <a16:creationId xmlns:a16="http://schemas.microsoft.com/office/drawing/2014/main" id="{8CB6D96A-23BD-3E48-BE85-32BD5FE21E38}"/>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359" name="AutoShape 2">
          <a:extLst>
            <a:ext uri="{FF2B5EF4-FFF2-40B4-BE49-F238E27FC236}">
              <a16:creationId xmlns:a16="http://schemas.microsoft.com/office/drawing/2014/main" id="{6D0C6ACE-2FE2-084C-A03D-5E6CE56D4CE8}"/>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360" name="AutoShape 2">
          <a:extLst>
            <a:ext uri="{FF2B5EF4-FFF2-40B4-BE49-F238E27FC236}">
              <a16:creationId xmlns:a16="http://schemas.microsoft.com/office/drawing/2014/main" id="{5A3C9C63-884B-C747-A4A6-1A3D3458F51A}"/>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361" name="AutoShape 2">
          <a:extLst>
            <a:ext uri="{FF2B5EF4-FFF2-40B4-BE49-F238E27FC236}">
              <a16:creationId xmlns:a16="http://schemas.microsoft.com/office/drawing/2014/main" id="{07A668B6-C214-9B4D-9B1B-BE6EC59D9E85}"/>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62" name="AutoShape 2">
          <a:extLst>
            <a:ext uri="{FF2B5EF4-FFF2-40B4-BE49-F238E27FC236}">
              <a16:creationId xmlns:a16="http://schemas.microsoft.com/office/drawing/2014/main" id="{58B1B136-4B05-C946-8365-D84000A06B50}"/>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363" name="AutoShape 2">
          <a:extLst>
            <a:ext uri="{FF2B5EF4-FFF2-40B4-BE49-F238E27FC236}">
              <a16:creationId xmlns:a16="http://schemas.microsoft.com/office/drawing/2014/main" id="{25782C0F-150B-5645-A469-6A4F30DA8C5B}"/>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364" name="AutoShape 2">
          <a:extLst>
            <a:ext uri="{FF2B5EF4-FFF2-40B4-BE49-F238E27FC236}">
              <a16:creationId xmlns:a16="http://schemas.microsoft.com/office/drawing/2014/main" id="{24E7DA8F-D0B9-1F40-A1E2-81D64B75F227}"/>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65" name="AutoShape 2">
          <a:extLst>
            <a:ext uri="{FF2B5EF4-FFF2-40B4-BE49-F238E27FC236}">
              <a16:creationId xmlns:a16="http://schemas.microsoft.com/office/drawing/2014/main" id="{0E0465BD-07AB-E44F-B8ED-B4478DDEDE20}"/>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66" name="AutoShape 2">
          <a:extLst>
            <a:ext uri="{FF2B5EF4-FFF2-40B4-BE49-F238E27FC236}">
              <a16:creationId xmlns:a16="http://schemas.microsoft.com/office/drawing/2014/main" id="{23628A0B-4CF2-B94F-8D48-9AA53D76BFA5}"/>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67" name="AutoShape 2">
          <a:extLst>
            <a:ext uri="{FF2B5EF4-FFF2-40B4-BE49-F238E27FC236}">
              <a16:creationId xmlns:a16="http://schemas.microsoft.com/office/drawing/2014/main" id="{7CB2F1DA-5341-5C4B-AD26-57B63910134B}"/>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68" name="AutoShape 2">
          <a:extLst>
            <a:ext uri="{FF2B5EF4-FFF2-40B4-BE49-F238E27FC236}">
              <a16:creationId xmlns:a16="http://schemas.microsoft.com/office/drawing/2014/main" id="{F639793D-EF54-3C4B-B0FD-625E791E2107}"/>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69" name="AutoShape 2">
          <a:extLst>
            <a:ext uri="{FF2B5EF4-FFF2-40B4-BE49-F238E27FC236}">
              <a16:creationId xmlns:a16="http://schemas.microsoft.com/office/drawing/2014/main" id="{3657B7B5-692E-F144-B238-F23D08DC5012}"/>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70" name="AutoShape 2">
          <a:extLst>
            <a:ext uri="{FF2B5EF4-FFF2-40B4-BE49-F238E27FC236}">
              <a16:creationId xmlns:a16="http://schemas.microsoft.com/office/drawing/2014/main" id="{A8918FCA-C609-8146-B0C6-EB1EB6FAADA5}"/>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71" name="AutoShape 2">
          <a:extLst>
            <a:ext uri="{FF2B5EF4-FFF2-40B4-BE49-F238E27FC236}">
              <a16:creationId xmlns:a16="http://schemas.microsoft.com/office/drawing/2014/main" id="{EBDD0F91-C4DA-7343-8BEE-70BFB19C71BA}"/>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72" name="AutoShape 2">
          <a:extLst>
            <a:ext uri="{FF2B5EF4-FFF2-40B4-BE49-F238E27FC236}">
              <a16:creationId xmlns:a16="http://schemas.microsoft.com/office/drawing/2014/main" id="{B13A886B-9A81-F949-8CE8-85B844527748}"/>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73" name="AutoShape 2">
          <a:extLst>
            <a:ext uri="{FF2B5EF4-FFF2-40B4-BE49-F238E27FC236}">
              <a16:creationId xmlns:a16="http://schemas.microsoft.com/office/drawing/2014/main" id="{27E49FB7-6B6E-944E-B8C0-74FA675BE4E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74" name="AutoShape 2">
          <a:extLst>
            <a:ext uri="{FF2B5EF4-FFF2-40B4-BE49-F238E27FC236}">
              <a16:creationId xmlns:a16="http://schemas.microsoft.com/office/drawing/2014/main" id="{5C0B42C9-0C88-D549-8506-3C7F2E4A8B1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75" name="AutoShape 2">
          <a:extLst>
            <a:ext uri="{FF2B5EF4-FFF2-40B4-BE49-F238E27FC236}">
              <a16:creationId xmlns:a16="http://schemas.microsoft.com/office/drawing/2014/main" id="{C1D463F1-AAE0-A34E-BC81-6739A6E12458}"/>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76" name="AutoShape 2">
          <a:extLst>
            <a:ext uri="{FF2B5EF4-FFF2-40B4-BE49-F238E27FC236}">
              <a16:creationId xmlns:a16="http://schemas.microsoft.com/office/drawing/2014/main" id="{D1A77292-0359-8E42-99E7-B6E820C7D648}"/>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77" name="AutoShape 2">
          <a:extLst>
            <a:ext uri="{FF2B5EF4-FFF2-40B4-BE49-F238E27FC236}">
              <a16:creationId xmlns:a16="http://schemas.microsoft.com/office/drawing/2014/main" id="{4E6F7DA6-37B4-5D48-B9CB-0AE91069344C}"/>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78" name="AutoShape 2">
          <a:extLst>
            <a:ext uri="{FF2B5EF4-FFF2-40B4-BE49-F238E27FC236}">
              <a16:creationId xmlns:a16="http://schemas.microsoft.com/office/drawing/2014/main" id="{E0144BEA-CFF9-AF40-940D-06E97708610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79" name="AutoShape 2">
          <a:extLst>
            <a:ext uri="{FF2B5EF4-FFF2-40B4-BE49-F238E27FC236}">
              <a16:creationId xmlns:a16="http://schemas.microsoft.com/office/drawing/2014/main" id="{47E547D8-B378-9B4A-A90E-04D2B911999E}"/>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80" name="AutoShape 2">
          <a:extLst>
            <a:ext uri="{FF2B5EF4-FFF2-40B4-BE49-F238E27FC236}">
              <a16:creationId xmlns:a16="http://schemas.microsoft.com/office/drawing/2014/main" id="{40A84668-0E5E-3541-8A39-B3D5055745A6}"/>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81" name="AutoShape 2">
          <a:extLst>
            <a:ext uri="{FF2B5EF4-FFF2-40B4-BE49-F238E27FC236}">
              <a16:creationId xmlns:a16="http://schemas.microsoft.com/office/drawing/2014/main" id="{D568F6EB-2147-C74F-B576-9BF80DE25131}"/>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82" name="AutoShape 2">
          <a:extLst>
            <a:ext uri="{FF2B5EF4-FFF2-40B4-BE49-F238E27FC236}">
              <a16:creationId xmlns:a16="http://schemas.microsoft.com/office/drawing/2014/main" id="{D23F7DB1-6BC1-AD4D-B502-9622B7E5063F}"/>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83" name="AutoShape 2">
          <a:extLst>
            <a:ext uri="{FF2B5EF4-FFF2-40B4-BE49-F238E27FC236}">
              <a16:creationId xmlns:a16="http://schemas.microsoft.com/office/drawing/2014/main" id="{2019E5CE-3EB9-3549-869C-AC043F8C26AC}"/>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84" name="AutoShape 2">
          <a:extLst>
            <a:ext uri="{FF2B5EF4-FFF2-40B4-BE49-F238E27FC236}">
              <a16:creationId xmlns:a16="http://schemas.microsoft.com/office/drawing/2014/main" id="{9E27CD3A-4B87-4A4A-8CB1-DEACEC7F39E8}"/>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85" name="AutoShape 2">
          <a:extLst>
            <a:ext uri="{FF2B5EF4-FFF2-40B4-BE49-F238E27FC236}">
              <a16:creationId xmlns:a16="http://schemas.microsoft.com/office/drawing/2014/main" id="{33C578B4-1392-2546-89B3-363E0A895C4C}"/>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86" name="AutoShape 2">
          <a:extLst>
            <a:ext uri="{FF2B5EF4-FFF2-40B4-BE49-F238E27FC236}">
              <a16:creationId xmlns:a16="http://schemas.microsoft.com/office/drawing/2014/main" id="{79A07288-188D-A046-8C82-48C6648E56C1}"/>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87" name="AutoShape 2">
          <a:extLst>
            <a:ext uri="{FF2B5EF4-FFF2-40B4-BE49-F238E27FC236}">
              <a16:creationId xmlns:a16="http://schemas.microsoft.com/office/drawing/2014/main" id="{C39C7EB9-4BE9-C943-9BA7-32DCB4EF4F7C}"/>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88" name="AutoShape 2">
          <a:extLst>
            <a:ext uri="{FF2B5EF4-FFF2-40B4-BE49-F238E27FC236}">
              <a16:creationId xmlns:a16="http://schemas.microsoft.com/office/drawing/2014/main" id="{25FFF2C2-09A4-E74C-9678-A3F6B8A618B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89" name="AutoShape 2">
          <a:extLst>
            <a:ext uri="{FF2B5EF4-FFF2-40B4-BE49-F238E27FC236}">
              <a16:creationId xmlns:a16="http://schemas.microsoft.com/office/drawing/2014/main" id="{7563B8D7-41B0-7A40-804D-F6515567C10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90" name="AutoShape 2">
          <a:extLst>
            <a:ext uri="{FF2B5EF4-FFF2-40B4-BE49-F238E27FC236}">
              <a16:creationId xmlns:a16="http://schemas.microsoft.com/office/drawing/2014/main" id="{3B4284CC-B796-7045-A91E-A895464F8F0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91" name="AutoShape 2">
          <a:extLst>
            <a:ext uri="{FF2B5EF4-FFF2-40B4-BE49-F238E27FC236}">
              <a16:creationId xmlns:a16="http://schemas.microsoft.com/office/drawing/2014/main" id="{9EECFB34-12FE-3F44-A343-E66F3E768AA7}"/>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392" name="AutoShape 2">
          <a:extLst>
            <a:ext uri="{FF2B5EF4-FFF2-40B4-BE49-F238E27FC236}">
              <a16:creationId xmlns:a16="http://schemas.microsoft.com/office/drawing/2014/main" id="{144E50FC-A8CA-4641-85B2-08B16D562C15}"/>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93" name="AutoShape 2">
          <a:extLst>
            <a:ext uri="{FF2B5EF4-FFF2-40B4-BE49-F238E27FC236}">
              <a16:creationId xmlns:a16="http://schemas.microsoft.com/office/drawing/2014/main" id="{AF31C2B5-A9D7-264D-9C42-0DEC290D4B8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94" name="AutoShape 2">
          <a:extLst>
            <a:ext uri="{FF2B5EF4-FFF2-40B4-BE49-F238E27FC236}">
              <a16:creationId xmlns:a16="http://schemas.microsoft.com/office/drawing/2014/main" id="{CBFD4356-E91E-AF41-859F-2E18BA6A06B4}"/>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95" name="AutoShape 2">
          <a:extLst>
            <a:ext uri="{FF2B5EF4-FFF2-40B4-BE49-F238E27FC236}">
              <a16:creationId xmlns:a16="http://schemas.microsoft.com/office/drawing/2014/main" id="{B5E4D827-D8B7-E247-9694-0757E5B575B5}"/>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396" name="AutoShape 2">
          <a:extLst>
            <a:ext uri="{FF2B5EF4-FFF2-40B4-BE49-F238E27FC236}">
              <a16:creationId xmlns:a16="http://schemas.microsoft.com/office/drawing/2014/main" id="{888B7C3D-65C5-CF47-882C-6677017ACB5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397" name="AutoShape 2">
          <a:extLst>
            <a:ext uri="{FF2B5EF4-FFF2-40B4-BE49-F238E27FC236}">
              <a16:creationId xmlns:a16="http://schemas.microsoft.com/office/drawing/2014/main" id="{436D08C3-4EB3-FC41-9967-B6F397B2B021}"/>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398" name="AutoShape 2">
          <a:extLst>
            <a:ext uri="{FF2B5EF4-FFF2-40B4-BE49-F238E27FC236}">
              <a16:creationId xmlns:a16="http://schemas.microsoft.com/office/drawing/2014/main" id="{D0ADCC62-C4C3-E34D-AB4C-73C708AFD4E4}"/>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399" name="AutoShape 2">
          <a:extLst>
            <a:ext uri="{FF2B5EF4-FFF2-40B4-BE49-F238E27FC236}">
              <a16:creationId xmlns:a16="http://schemas.microsoft.com/office/drawing/2014/main" id="{08ABD42C-0E7E-0941-8E47-9DF08D2D5CAF}"/>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00" name="AutoShape 2">
          <a:extLst>
            <a:ext uri="{FF2B5EF4-FFF2-40B4-BE49-F238E27FC236}">
              <a16:creationId xmlns:a16="http://schemas.microsoft.com/office/drawing/2014/main" id="{50CABEEF-FFDC-FA40-A42F-D15A71510A01}"/>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01" name="AutoShape 2">
          <a:extLst>
            <a:ext uri="{FF2B5EF4-FFF2-40B4-BE49-F238E27FC236}">
              <a16:creationId xmlns:a16="http://schemas.microsoft.com/office/drawing/2014/main" id="{5E0A03C9-895C-E446-897B-8A70541A2034}"/>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02" name="AutoShape 2">
          <a:extLst>
            <a:ext uri="{FF2B5EF4-FFF2-40B4-BE49-F238E27FC236}">
              <a16:creationId xmlns:a16="http://schemas.microsoft.com/office/drawing/2014/main" id="{62128360-951C-294C-96BC-19E234BE6C6F}"/>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03" name="AutoShape 2">
          <a:extLst>
            <a:ext uri="{FF2B5EF4-FFF2-40B4-BE49-F238E27FC236}">
              <a16:creationId xmlns:a16="http://schemas.microsoft.com/office/drawing/2014/main" id="{00F1E672-7E6B-4A43-B92A-6F1BFAFA5646}"/>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04" name="AutoShape 2">
          <a:extLst>
            <a:ext uri="{FF2B5EF4-FFF2-40B4-BE49-F238E27FC236}">
              <a16:creationId xmlns:a16="http://schemas.microsoft.com/office/drawing/2014/main" id="{4B752C4A-2047-4A4E-926C-F3A6EDA7753B}"/>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05" name="AutoShape 2">
          <a:extLst>
            <a:ext uri="{FF2B5EF4-FFF2-40B4-BE49-F238E27FC236}">
              <a16:creationId xmlns:a16="http://schemas.microsoft.com/office/drawing/2014/main" id="{3B328004-F86B-E44B-A221-8F38A59D93BB}"/>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06" name="AutoShape 2">
          <a:extLst>
            <a:ext uri="{FF2B5EF4-FFF2-40B4-BE49-F238E27FC236}">
              <a16:creationId xmlns:a16="http://schemas.microsoft.com/office/drawing/2014/main" id="{66BD5AAD-AEB4-344D-89DF-071EF6E6D2FF}"/>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07" name="AutoShape 2">
          <a:extLst>
            <a:ext uri="{FF2B5EF4-FFF2-40B4-BE49-F238E27FC236}">
              <a16:creationId xmlns:a16="http://schemas.microsoft.com/office/drawing/2014/main" id="{9DDB160C-F9B8-D146-9ABF-FD280311B56E}"/>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08" name="AutoShape 2">
          <a:extLst>
            <a:ext uri="{FF2B5EF4-FFF2-40B4-BE49-F238E27FC236}">
              <a16:creationId xmlns:a16="http://schemas.microsoft.com/office/drawing/2014/main" id="{F6E51CC9-2943-C247-8AE9-37FD82F50182}"/>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09" name="AutoShape 2">
          <a:extLst>
            <a:ext uri="{FF2B5EF4-FFF2-40B4-BE49-F238E27FC236}">
              <a16:creationId xmlns:a16="http://schemas.microsoft.com/office/drawing/2014/main" id="{89FB57A3-8989-F446-B554-CEFD003480FC}"/>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10" name="AutoShape 2">
          <a:extLst>
            <a:ext uri="{FF2B5EF4-FFF2-40B4-BE49-F238E27FC236}">
              <a16:creationId xmlns:a16="http://schemas.microsoft.com/office/drawing/2014/main" id="{7A09C4C3-6F98-8F4C-B772-0AF656334EF5}"/>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11" name="AutoShape 2">
          <a:extLst>
            <a:ext uri="{FF2B5EF4-FFF2-40B4-BE49-F238E27FC236}">
              <a16:creationId xmlns:a16="http://schemas.microsoft.com/office/drawing/2014/main" id="{456C1197-6FFE-544E-9F86-A667377A4546}"/>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12" name="AutoShape 2">
          <a:extLst>
            <a:ext uri="{FF2B5EF4-FFF2-40B4-BE49-F238E27FC236}">
              <a16:creationId xmlns:a16="http://schemas.microsoft.com/office/drawing/2014/main" id="{35231B9A-AAFE-F04B-AB63-52D6C25BEA07}"/>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13" name="AutoShape 2">
          <a:extLst>
            <a:ext uri="{FF2B5EF4-FFF2-40B4-BE49-F238E27FC236}">
              <a16:creationId xmlns:a16="http://schemas.microsoft.com/office/drawing/2014/main" id="{4686E3C6-E28C-9E43-A5DC-A729B59A67D1}"/>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414" name="AutoShape 2">
          <a:extLst>
            <a:ext uri="{FF2B5EF4-FFF2-40B4-BE49-F238E27FC236}">
              <a16:creationId xmlns:a16="http://schemas.microsoft.com/office/drawing/2014/main" id="{EDE81DDB-34FA-5E4D-B845-23351A94A3E6}"/>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415" name="AutoShape 2">
          <a:extLst>
            <a:ext uri="{FF2B5EF4-FFF2-40B4-BE49-F238E27FC236}">
              <a16:creationId xmlns:a16="http://schemas.microsoft.com/office/drawing/2014/main" id="{67D2006A-8955-C348-8A12-1933364FC0BC}"/>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416" name="AutoShape 2">
          <a:extLst>
            <a:ext uri="{FF2B5EF4-FFF2-40B4-BE49-F238E27FC236}">
              <a16:creationId xmlns:a16="http://schemas.microsoft.com/office/drawing/2014/main" id="{61DFF861-9765-CA41-9649-2CBB8C9565EB}"/>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17" name="AutoShape 2">
          <a:extLst>
            <a:ext uri="{FF2B5EF4-FFF2-40B4-BE49-F238E27FC236}">
              <a16:creationId xmlns:a16="http://schemas.microsoft.com/office/drawing/2014/main" id="{7F10B19E-F981-784A-A21B-C908816A6E64}"/>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418" name="AutoShape 2">
          <a:extLst>
            <a:ext uri="{FF2B5EF4-FFF2-40B4-BE49-F238E27FC236}">
              <a16:creationId xmlns:a16="http://schemas.microsoft.com/office/drawing/2014/main" id="{D5F62CEC-8C7A-F34B-B37C-5649690EA933}"/>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419" name="AutoShape 2">
          <a:extLst>
            <a:ext uri="{FF2B5EF4-FFF2-40B4-BE49-F238E27FC236}">
              <a16:creationId xmlns:a16="http://schemas.microsoft.com/office/drawing/2014/main" id="{FDC327F3-8196-334F-81EF-ACB9DADE6529}"/>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20" name="AutoShape 2">
          <a:extLst>
            <a:ext uri="{FF2B5EF4-FFF2-40B4-BE49-F238E27FC236}">
              <a16:creationId xmlns:a16="http://schemas.microsoft.com/office/drawing/2014/main" id="{F68AE1C3-8626-3C48-AD11-21631B24B5B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21" name="AutoShape 2">
          <a:extLst>
            <a:ext uri="{FF2B5EF4-FFF2-40B4-BE49-F238E27FC236}">
              <a16:creationId xmlns:a16="http://schemas.microsoft.com/office/drawing/2014/main" id="{44F75D9D-F4A5-D44E-BE85-1848C2110DE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422" name="AutoShape 2">
          <a:extLst>
            <a:ext uri="{FF2B5EF4-FFF2-40B4-BE49-F238E27FC236}">
              <a16:creationId xmlns:a16="http://schemas.microsoft.com/office/drawing/2014/main" id="{1453CB80-709E-A546-91D4-0E2850F0EB7A}"/>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423" name="AutoShape 2">
          <a:extLst>
            <a:ext uri="{FF2B5EF4-FFF2-40B4-BE49-F238E27FC236}">
              <a16:creationId xmlns:a16="http://schemas.microsoft.com/office/drawing/2014/main" id="{A8CD2307-7791-2446-8576-CDB850A95767}"/>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424" name="AutoShape 2">
          <a:extLst>
            <a:ext uri="{FF2B5EF4-FFF2-40B4-BE49-F238E27FC236}">
              <a16:creationId xmlns:a16="http://schemas.microsoft.com/office/drawing/2014/main" id="{1F5F2E91-B40D-E743-8BA2-CB0C28A8EAA6}"/>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25" name="AutoShape 2">
          <a:extLst>
            <a:ext uri="{FF2B5EF4-FFF2-40B4-BE49-F238E27FC236}">
              <a16:creationId xmlns:a16="http://schemas.microsoft.com/office/drawing/2014/main" id="{4FC88308-8EEB-6349-965D-C93CB42CF456}"/>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426" name="AutoShape 2">
          <a:extLst>
            <a:ext uri="{FF2B5EF4-FFF2-40B4-BE49-F238E27FC236}">
              <a16:creationId xmlns:a16="http://schemas.microsoft.com/office/drawing/2014/main" id="{0CFD67FB-A580-7A4B-94B6-2048CF246E51}"/>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427" name="AutoShape 2">
          <a:extLst>
            <a:ext uri="{FF2B5EF4-FFF2-40B4-BE49-F238E27FC236}">
              <a16:creationId xmlns:a16="http://schemas.microsoft.com/office/drawing/2014/main" id="{795477DD-F055-EA4C-A4C9-A62D41D06C02}"/>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28" name="AutoShape 2">
          <a:extLst>
            <a:ext uri="{FF2B5EF4-FFF2-40B4-BE49-F238E27FC236}">
              <a16:creationId xmlns:a16="http://schemas.microsoft.com/office/drawing/2014/main" id="{10CB19F4-37C7-E946-8777-B5E5C5587D0C}"/>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29" name="AutoShape 2">
          <a:extLst>
            <a:ext uri="{FF2B5EF4-FFF2-40B4-BE49-F238E27FC236}">
              <a16:creationId xmlns:a16="http://schemas.microsoft.com/office/drawing/2014/main" id="{DE6F8E10-7A1B-5A4D-8DB8-6D199F259DD2}"/>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30" name="AutoShape 2">
          <a:extLst>
            <a:ext uri="{FF2B5EF4-FFF2-40B4-BE49-F238E27FC236}">
              <a16:creationId xmlns:a16="http://schemas.microsoft.com/office/drawing/2014/main" id="{DE6FF43F-3067-8247-BECD-0DDBBA626430}"/>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31" name="AutoShape 2">
          <a:extLst>
            <a:ext uri="{FF2B5EF4-FFF2-40B4-BE49-F238E27FC236}">
              <a16:creationId xmlns:a16="http://schemas.microsoft.com/office/drawing/2014/main" id="{18CF1419-3AEB-C642-A66E-D1739AE530BD}"/>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32" name="AutoShape 2">
          <a:extLst>
            <a:ext uri="{FF2B5EF4-FFF2-40B4-BE49-F238E27FC236}">
              <a16:creationId xmlns:a16="http://schemas.microsoft.com/office/drawing/2014/main" id="{2E42A14C-E773-7E43-9790-E3DBAAE3952A}"/>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33" name="AutoShape 2">
          <a:extLst>
            <a:ext uri="{FF2B5EF4-FFF2-40B4-BE49-F238E27FC236}">
              <a16:creationId xmlns:a16="http://schemas.microsoft.com/office/drawing/2014/main" id="{05EF54B2-A1D8-B24A-95A3-39381D5F6522}"/>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34" name="AutoShape 2">
          <a:extLst>
            <a:ext uri="{FF2B5EF4-FFF2-40B4-BE49-F238E27FC236}">
              <a16:creationId xmlns:a16="http://schemas.microsoft.com/office/drawing/2014/main" id="{0873CE0C-B68A-2741-9BFF-B78511895A4A}"/>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35" name="AutoShape 2">
          <a:extLst>
            <a:ext uri="{FF2B5EF4-FFF2-40B4-BE49-F238E27FC236}">
              <a16:creationId xmlns:a16="http://schemas.microsoft.com/office/drawing/2014/main" id="{E62A04CF-B6B9-E54C-A45F-B6D34FC323E4}"/>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36" name="AutoShape 2">
          <a:extLst>
            <a:ext uri="{FF2B5EF4-FFF2-40B4-BE49-F238E27FC236}">
              <a16:creationId xmlns:a16="http://schemas.microsoft.com/office/drawing/2014/main" id="{CE5CCDE3-FDC4-3342-ADE9-D994900603EF}"/>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37" name="AutoShape 2">
          <a:extLst>
            <a:ext uri="{FF2B5EF4-FFF2-40B4-BE49-F238E27FC236}">
              <a16:creationId xmlns:a16="http://schemas.microsoft.com/office/drawing/2014/main" id="{575055E4-0FAE-F94B-985E-1259B1F84B50}"/>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38" name="AutoShape 2">
          <a:extLst>
            <a:ext uri="{FF2B5EF4-FFF2-40B4-BE49-F238E27FC236}">
              <a16:creationId xmlns:a16="http://schemas.microsoft.com/office/drawing/2014/main" id="{6BC3FA5E-C5D0-664F-9181-E1A04B120E91}"/>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39" name="AutoShape 2">
          <a:extLst>
            <a:ext uri="{FF2B5EF4-FFF2-40B4-BE49-F238E27FC236}">
              <a16:creationId xmlns:a16="http://schemas.microsoft.com/office/drawing/2014/main" id="{101608F3-E95F-7A48-83D1-2CDEA9D6E3F5}"/>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40" name="AutoShape 2">
          <a:extLst>
            <a:ext uri="{FF2B5EF4-FFF2-40B4-BE49-F238E27FC236}">
              <a16:creationId xmlns:a16="http://schemas.microsoft.com/office/drawing/2014/main" id="{93793726-2C25-8442-9A07-F112328B33D7}"/>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41" name="AutoShape 2">
          <a:extLst>
            <a:ext uri="{FF2B5EF4-FFF2-40B4-BE49-F238E27FC236}">
              <a16:creationId xmlns:a16="http://schemas.microsoft.com/office/drawing/2014/main" id="{0849982E-DCF1-064B-A199-D1036154E1BE}"/>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42" name="AutoShape 2">
          <a:extLst>
            <a:ext uri="{FF2B5EF4-FFF2-40B4-BE49-F238E27FC236}">
              <a16:creationId xmlns:a16="http://schemas.microsoft.com/office/drawing/2014/main" id="{1418D5C7-497B-904E-9F07-039158838EBE}"/>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43" name="AutoShape 2">
          <a:extLst>
            <a:ext uri="{FF2B5EF4-FFF2-40B4-BE49-F238E27FC236}">
              <a16:creationId xmlns:a16="http://schemas.microsoft.com/office/drawing/2014/main" id="{0B4BD6D0-7D13-C745-B9E8-0885F9B11809}"/>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44" name="AutoShape 2">
          <a:extLst>
            <a:ext uri="{FF2B5EF4-FFF2-40B4-BE49-F238E27FC236}">
              <a16:creationId xmlns:a16="http://schemas.microsoft.com/office/drawing/2014/main" id="{A819D217-C562-934D-A678-D8B9CAD4D795}"/>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45" name="AutoShape 2">
          <a:extLst>
            <a:ext uri="{FF2B5EF4-FFF2-40B4-BE49-F238E27FC236}">
              <a16:creationId xmlns:a16="http://schemas.microsoft.com/office/drawing/2014/main" id="{AAC6D510-1183-4344-B9B4-5D919F5F0184}"/>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46" name="AutoShape 2">
          <a:extLst>
            <a:ext uri="{FF2B5EF4-FFF2-40B4-BE49-F238E27FC236}">
              <a16:creationId xmlns:a16="http://schemas.microsoft.com/office/drawing/2014/main" id="{C9A7A3AC-7A48-AD43-8794-AB48CF43592F}"/>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47" name="AutoShape 2">
          <a:extLst>
            <a:ext uri="{FF2B5EF4-FFF2-40B4-BE49-F238E27FC236}">
              <a16:creationId xmlns:a16="http://schemas.microsoft.com/office/drawing/2014/main" id="{8B400FB7-79DD-464D-881B-C897925B8A69}"/>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48" name="AutoShape 2">
          <a:extLst>
            <a:ext uri="{FF2B5EF4-FFF2-40B4-BE49-F238E27FC236}">
              <a16:creationId xmlns:a16="http://schemas.microsoft.com/office/drawing/2014/main" id="{0C282CF1-F811-664F-A2B4-F19CEE38B178}"/>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49" name="AutoShape 2">
          <a:extLst>
            <a:ext uri="{FF2B5EF4-FFF2-40B4-BE49-F238E27FC236}">
              <a16:creationId xmlns:a16="http://schemas.microsoft.com/office/drawing/2014/main" id="{83102230-2BC5-0748-9D15-7E656CEFE8D1}"/>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50" name="AutoShape 2">
          <a:extLst>
            <a:ext uri="{FF2B5EF4-FFF2-40B4-BE49-F238E27FC236}">
              <a16:creationId xmlns:a16="http://schemas.microsoft.com/office/drawing/2014/main" id="{1321F293-4A5F-924F-8C23-3716EEDCC3FB}"/>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51" name="AutoShape 2">
          <a:extLst>
            <a:ext uri="{FF2B5EF4-FFF2-40B4-BE49-F238E27FC236}">
              <a16:creationId xmlns:a16="http://schemas.microsoft.com/office/drawing/2014/main" id="{218BB309-48EF-A840-AD5A-AA4EE79043B2}"/>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52" name="AutoShape 2">
          <a:extLst>
            <a:ext uri="{FF2B5EF4-FFF2-40B4-BE49-F238E27FC236}">
              <a16:creationId xmlns:a16="http://schemas.microsoft.com/office/drawing/2014/main" id="{C94D3EF1-F483-D24C-AF9B-470CECD1537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53" name="AutoShape 2">
          <a:extLst>
            <a:ext uri="{FF2B5EF4-FFF2-40B4-BE49-F238E27FC236}">
              <a16:creationId xmlns:a16="http://schemas.microsoft.com/office/drawing/2014/main" id="{DA939145-C58F-B147-80F9-B662BC022B2C}"/>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54" name="AutoShape 2">
          <a:extLst>
            <a:ext uri="{FF2B5EF4-FFF2-40B4-BE49-F238E27FC236}">
              <a16:creationId xmlns:a16="http://schemas.microsoft.com/office/drawing/2014/main" id="{71B20789-AC40-C246-8148-749DC921035E}"/>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455" name="AutoShape 2">
          <a:extLst>
            <a:ext uri="{FF2B5EF4-FFF2-40B4-BE49-F238E27FC236}">
              <a16:creationId xmlns:a16="http://schemas.microsoft.com/office/drawing/2014/main" id="{0F46B2E4-C5E7-394E-A21A-D4DE35DBC706}"/>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56" name="AutoShape 2">
          <a:extLst>
            <a:ext uri="{FF2B5EF4-FFF2-40B4-BE49-F238E27FC236}">
              <a16:creationId xmlns:a16="http://schemas.microsoft.com/office/drawing/2014/main" id="{2177B1D0-A4BB-CE4F-99F9-DEA8512F8C2E}"/>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57" name="AutoShape 2">
          <a:extLst>
            <a:ext uri="{FF2B5EF4-FFF2-40B4-BE49-F238E27FC236}">
              <a16:creationId xmlns:a16="http://schemas.microsoft.com/office/drawing/2014/main" id="{D657EDE5-45B3-D545-9CB7-A7A9C4FFB8FB}"/>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58" name="AutoShape 2">
          <a:extLst>
            <a:ext uri="{FF2B5EF4-FFF2-40B4-BE49-F238E27FC236}">
              <a16:creationId xmlns:a16="http://schemas.microsoft.com/office/drawing/2014/main" id="{0D4890A6-27BE-014F-A151-75E988080C9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459" name="AutoShape 2">
          <a:extLst>
            <a:ext uri="{FF2B5EF4-FFF2-40B4-BE49-F238E27FC236}">
              <a16:creationId xmlns:a16="http://schemas.microsoft.com/office/drawing/2014/main" id="{27ECD99F-A41D-FC47-B2B4-5A3FD79593BB}"/>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60" name="AutoShape 2">
          <a:extLst>
            <a:ext uri="{FF2B5EF4-FFF2-40B4-BE49-F238E27FC236}">
              <a16:creationId xmlns:a16="http://schemas.microsoft.com/office/drawing/2014/main" id="{6528106B-E783-2646-B4EB-064EF0FAC393}"/>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61" name="AutoShape 2">
          <a:extLst>
            <a:ext uri="{FF2B5EF4-FFF2-40B4-BE49-F238E27FC236}">
              <a16:creationId xmlns:a16="http://schemas.microsoft.com/office/drawing/2014/main" id="{C7BB1B61-54B9-AF47-B78D-B641BB30151B}"/>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62" name="AutoShape 2">
          <a:extLst>
            <a:ext uri="{FF2B5EF4-FFF2-40B4-BE49-F238E27FC236}">
              <a16:creationId xmlns:a16="http://schemas.microsoft.com/office/drawing/2014/main" id="{9FCB894B-DFF3-C44F-8358-681ED95A08F9}"/>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63" name="AutoShape 2">
          <a:extLst>
            <a:ext uri="{FF2B5EF4-FFF2-40B4-BE49-F238E27FC236}">
              <a16:creationId xmlns:a16="http://schemas.microsoft.com/office/drawing/2014/main" id="{A493C1B5-BE62-8C45-92EE-81030F41DCF0}"/>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64" name="AutoShape 2">
          <a:extLst>
            <a:ext uri="{FF2B5EF4-FFF2-40B4-BE49-F238E27FC236}">
              <a16:creationId xmlns:a16="http://schemas.microsoft.com/office/drawing/2014/main" id="{D6CE2B5E-7BD3-7847-916F-3DDDF2A15AE7}"/>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65" name="AutoShape 2">
          <a:extLst>
            <a:ext uri="{FF2B5EF4-FFF2-40B4-BE49-F238E27FC236}">
              <a16:creationId xmlns:a16="http://schemas.microsoft.com/office/drawing/2014/main" id="{4A93B5D6-0502-0044-9690-BA067FAA4097}"/>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66" name="AutoShape 2">
          <a:extLst>
            <a:ext uri="{FF2B5EF4-FFF2-40B4-BE49-F238E27FC236}">
              <a16:creationId xmlns:a16="http://schemas.microsoft.com/office/drawing/2014/main" id="{7256735B-B7F7-EF44-A361-E48FF7662B31}"/>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67" name="AutoShape 2">
          <a:extLst>
            <a:ext uri="{FF2B5EF4-FFF2-40B4-BE49-F238E27FC236}">
              <a16:creationId xmlns:a16="http://schemas.microsoft.com/office/drawing/2014/main" id="{0857524B-E1CD-7840-981A-01469EEDCAB6}"/>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68" name="AutoShape 2">
          <a:extLst>
            <a:ext uri="{FF2B5EF4-FFF2-40B4-BE49-F238E27FC236}">
              <a16:creationId xmlns:a16="http://schemas.microsoft.com/office/drawing/2014/main" id="{B3AF314D-C664-694B-ABBF-FA89B9B745BD}"/>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69" name="AutoShape 2">
          <a:extLst>
            <a:ext uri="{FF2B5EF4-FFF2-40B4-BE49-F238E27FC236}">
              <a16:creationId xmlns:a16="http://schemas.microsoft.com/office/drawing/2014/main" id="{013431D6-BA79-584A-A426-5A9482963127}"/>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70" name="AutoShape 2">
          <a:extLst>
            <a:ext uri="{FF2B5EF4-FFF2-40B4-BE49-F238E27FC236}">
              <a16:creationId xmlns:a16="http://schemas.microsoft.com/office/drawing/2014/main" id="{14E3972C-C0D1-C041-BD94-9409D23256B9}"/>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71" name="AutoShape 2">
          <a:extLst>
            <a:ext uri="{FF2B5EF4-FFF2-40B4-BE49-F238E27FC236}">
              <a16:creationId xmlns:a16="http://schemas.microsoft.com/office/drawing/2014/main" id="{ECA3CAA6-8AA9-A648-865B-BBBD1AB29B82}"/>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72" name="AutoShape 2">
          <a:extLst>
            <a:ext uri="{FF2B5EF4-FFF2-40B4-BE49-F238E27FC236}">
              <a16:creationId xmlns:a16="http://schemas.microsoft.com/office/drawing/2014/main" id="{9B4A68D7-BFA7-D14F-AF5A-712D187C0850}"/>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73" name="AutoShape 2">
          <a:extLst>
            <a:ext uri="{FF2B5EF4-FFF2-40B4-BE49-F238E27FC236}">
              <a16:creationId xmlns:a16="http://schemas.microsoft.com/office/drawing/2014/main" id="{A7FC8BBA-FCDA-C948-AB3A-C43CE6407873}"/>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74" name="AutoShape 2">
          <a:extLst>
            <a:ext uri="{FF2B5EF4-FFF2-40B4-BE49-F238E27FC236}">
              <a16:creationId xmlns:a16="http://schemas.microsoft.com/office/drawing/2014/main" id="{92B4DD59-493B-4649-9A02-CBB7F9224554}"/>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475" name="AutoShape 2">
          <a:extLst>
            <a:ext uri="{FF2B5EF4-FFF2-40B4-BE49-F238E27FC236}">
              <a16:creationId xmlns:a16="http://schemas.microsoft.com/office/drawing/2014/main" id="{4B347565-63C9-7148-BEE8-52942634B4B3}"/>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476" name="AutoShape 2">
          <a:extLst>
            <a:ext uri="{FF2B5EF4-FFF2-40B4-BE49-F238E27FC236}">
              <a16:creationId xmlns:a16="http://schemas.microsoft.com/office/drawing/2014/main" id="{47CA7448-8B7A-7549-807C-3AB33ECE1B19}"/>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477" name="AutoShape 2">
          <a:extLst>
            <a:ext uri="{FF2B5EF4-FFF2-40B4-BE49-F238E27FC236}">
              <a16:creationId xmlns:a16="http://schemas.microsoft.com/office/drawing/2014/main" id="{ABADE347-2F82-1846-B536-CE9187F93B68}"/>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33484"/>
    <xdr:sp macro="" textlink="">
      <xdr:nvSpPr>
        <xdr:cNvPr id="10478" name="AutoShape 2">
          <a:extLst>
            <a:ext uri="{FF2B5EF4-FFF2-40B4-BE49-F238E27FC236}">
              <a16:creationId xmlns:a16="http://schemas.microsoft.com/office/drawing/2014/main" id="{DEE1B716-4BE7-494A-A91A-4D1A2D439DA7}"/>
            </a:ext>
          </a:extLst>
        </xdr:cNvPr>
        <xdr:cNvSpPr>
          <a:spLocks noChangeAspect="1" noChangeArrowheads="1"/>
        </xdr:cNvSpPr>
      </xdr:nvSpPr>
      <xdr:spPr bwMode="auto">
        <a:xfrm>
          <a:off x="381000" y="19722084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33484"/>
    <xdr:sp macro="" textlink="">
      <xdr:nvSpPr>
        <xdr:cNvPr id="10479" name="AutoShape 2">
          <a:extLst>
            <a:ext uri="{FF2B5EF4-FFF2-40B4-BE49-F238E27FC236}">
              <a16:creationId xmlns:a16="http://schemas.microsoft.com/office/drawing/2014/main" id="{93DC9D6F-9F05-BC45-BE36-3D162F4F1C53}"/>
            </a:ext>
          </a:extLst>
        </xdr:cNvPr>
        <xdr:cNvSpPr>
          <a:spLocks noChangeAspect="1" noChangeArrowheads="1"/>
        </xdr:cNvSpPr>
      </xdr:nvSpPr>
      <xdr:spPr bwMode="auto">
        <a:xfrm>
          <a:off x="381000" y="19722084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480" name="AutoShape 2">
          <a:extLst>
            <a:ext uri="{FF2B5EF4-FFF2-40B4-BE49-F238E27FC236}">
              <a16:creationId xmlns:a16="http://schemas.microsoft.com/office/drawing/2014/main" id="{F487097B-EDCD-C448-9E50-BADAC7686CC4}"/>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481" name="AutoShape 2">
          <a:extLst>
            <a:ext uri="{FF2B5EF4-FFF2-40B4-BE49-F238E27FC236}">
              <a16:creationId xmlns:a16="http://schemas.microsoft.com/office/drawing/2014/main" id="{047FAEF8-E6C3-434D-8E7F-C8123D4C1B6A}"/>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482" name="AutoShape 2">
          <a:extLst>
            <a:ext uri="{FF2B5EF4-FFF2-40B4-BE49-F238E27FC236}">
              <a16:creationId xmlns:a16="http://schemas.microsoft.com/office/drawing/2014/main" id="{CF0FDBFA-75AD-A741-A129-CA1DB78168F4}"/>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483" name="AutoShape 2">
          <a:extLst>
            <a:ext uri="{FF2B5EF4-FFF2-40B4-BE49-F238E27FC236}">
              <a16:creationId xmlns:a16="http://schemas.microsoft.com/office/drawing/2014/main" id="{543A31C4-647A-5B46-ABDE-FD1929E12036}"/>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484" name="AutoShape 2">
          <a:extLst>
            <a:ext uri="{FF2B5EF4-FFF2-40B4-BE49-F238E27FC236}">
              <a16:creationId xmlns:a16="http://schemas.microsoft.com/office/drawing/2014/main" id="{63AE464E-2C5E-1F4B-8A81-7A86862D6A68}"/>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485" name="AutoShape 2">
          <a:extLst>
            <a:ext uri="{FF2B5EF4-FFF2-40B4-BE49-F238E27FC236}">
              <a16:creationId xmlns:a16="http://schemas.microsoft.com/office/drawing/2014/main" id="{B7A55B63-BD5F-2D44-8EBF-38A543180BF6}"/>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33484"/>
    <xdr:sp macro="" textlink="">
      <xdr:nvSpPr>
        <xdr:cNvPr id="10486" name="AutoShape 2">
          <a:extLst>
            <a:ext uri="{FF2B5EF4-FFF2-40B4-BE49-F238E27FC236}">
              <a16:creationId xmlns:a16="http://schemas.microsoft.com/office/drawing/2014/main" id="{07C97BEA-7863-3A43-B524-5536F6518B21}"/>
            </a:ext>
          </a:extLst>
        </xdr:cNvPr>
        <xdr:cNvSpPr>
          <a:spLocks noChangeAspect="1" noChangeArrowheads="1"/>
        </xdr:cNvSpPr>
      </xdr:nvSpPr>
      <xdr:spPr bwMode="auto">
        <a:xfrm>
          <a:off x="381000" y="19722084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33484"/>
    <xdr:sp macro="" textlink="">
      <xdr:nvSpPr>
        <xdr:cNvPr id="10487" name="AutoShape 2">
          <a:extLst>
            <a:ext uri="{FF2B5EF4-FFF2-40B4-BE49-F238E27FC236}">
              <a16:creationId xmlns:a16="http://schemas.microsoft.com/office/drawing/2014/main" id="{BB746789-AD02-974C-9922-45500D84FC35}"/>
            </a:ext>
          </a:extLst>
        </xdr:cNvPr>
        <xdr:cNvSpPr>
          <a:spLocks noChangeAspect="1" noChangeArrowheads="1"/>
        </xdr:cNvSpPr>
      </xdr:nvSpPr>
      <xdr:spPr bwMode="auto">
        <a:xfrm>
          <a:off x="381000" y="19722084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488" name="AutoShape 2">
          <a:extLst>
            <a:ext uri="{FF2B5EF4-FFF2-40B4-BE49-F238E27FC236}">
              <a16:creationId xmlns:a16="http://schemas.microsoft.com/office/drawing/2014/main" id="{6C0FD192-3C9B-2B45-8619-3AE42B7A5178}"/>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489" name="AutoShape 2">
          <a:extLst>
            <a:ext uri="{FF2B5EF4-FFF2-40B4-BE49-F238E27FC236}">
              <a16:creationId xmlns:a16="http://schemas.microsoft.com/office/drawing/2014/main" id="{B8A2C2A6-4BB4-C248-B2F6-820B95F6EFA6}"/>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490" name="AutoShape 2">
          <a:extLst>
            <a:ext uri="{FF2B5EF4-FFF2-40B4-BE49-F238E27FC236}">
              <a16:creationId xmlns:a16="http://schemas.microsoft.com/office/drawing/2014/main" id="{953D1792-5DE1-E245-857C-A778CA799893}"/>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491" name="AutoShape 2">
          <a:extLst>
            <a:ext uri="{FF2B5EF4-FFF2-40B4-BE49-F238E27FC236}">
              <a16:creationId xmlns:a16="http://schemas.microsoft.com/office/drawing/2014/main" id="{84AF0582-A113-9648-B0A9-4ED765CDAE0D}"/>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492" name="AutoShape 2">
          <a:extLst>
            <a:ext uri="{FF2B5EF4-FFF2-40B4-BE49-F238E27FC236}">
              <a16:creationId xmlns:a16="http://schemas.microsoft.com/office/drawing/2014/main" id="{E9420744-E589-CD47-BB20-7FF848854304}"/>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493" name="AutoShape 2">
          <a:extLst>
            <a:ext uri="{FF2B5EF4-FFF2-40B4-BE49-F238E27FC236}">
              <a16:creationId xmlns:a16="http://schemas.microsoft.com/office/drawing/2014/main" id="{D094F8A7-C993-2141-A4C7-01BA696B0521}"/>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494" name="AutoShape 2">
          <a:extLst>
            <a:ext uri="{FF2B5EF4-FFF2-40B4-BE49-F238E27FC236}">
              <a16:creationId xmlns:a16="http://schemas.microsoft.com/office/drawing/2014/main" id="{2A22714E-1411-9241-8726-D8C40ACAEBF4}"/>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495" name="AutoShape 2">
          <a:extLst>
            <a:ext uri="{FF2B5EF4-FFF2-40B4-BE49-F238E27FC236}">
              <a16:creationId xmlns:a16="http://schemas.microsoft.com/office/drawing/2014/main" id="{2874A3E3-09F2-E84B-82B6-602E674EE247}"/>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496" name="AutoShape 2">
          <a:extLst>
            <a:ext uri="{FF2B5EF4-FFF2-40B4-BE49-F238E27FC236}">
              <a16:creationId xmlns:a16="http://schemas.microsoft.com/office/drawing/2014/main" id="{7A4F9ECC-4024-7141-837E-3FD23C2DC6D5}"/>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497" name="AutoShape 2">
          <a:extLst>
            <a:ext uri="{FF2B5EF4-FFF2-40B4-BE49-F238E27FC236}">
              <a16:creationId xmlns:a16="http://schemas.microsoft.com/office/drawing/2014/main" id="{A416129D-6990-F34C-BB09-64229ACA3D91}"/>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498" name="AutoShape 2">
          <a:extLst>
            <a:ext uri="{FF2B5EF4-FFF2-40B4-BE49-F238E27FC236}">
              <a16:creationId xmlns:a16="http://schemas.microsoft.com/office/drawing/2014/main" id="{886767F4-0C40-F840-9921-E4109E4B76B5}"/>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499" name="AutoShape 2">
          <a:extLst>
            <a:ext uri="{FF2B5EF4-FFF2-40B4-BE49-F238E27FC236}">
              <a16:creationId xmlns:a16="http://schemas.microsoft.com/office/drawing/2014/main" id="{3F16390A-E961-B244-B4D1-895734463F7A}"/>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00" name="AutoShape 2">
          <a:extLst>
            <a:ext uri="{FF2B5EF4-FFF2-40B4-BE49-F238E27FC236}">
              <a16:creationId xmlns:a16="http://schemas.microsoft.com/office/drawing/2014/main" id="{523F7DC0-4519-6740-8859-5315E07121ED}"/>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01" name="AutoShape 2">
          <a:extLst>
            <a:ext uri="{FF2B5EF4-FFF2-40B4-BE49-F238E27FC236}">
              <a16:creationId xmlns:a16="http://schemas.microsoft.com/office/drawing/2014/main" id="{BF69BEDC-767F-ED4B-A731-EA3EA2DB8695}"/>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02" name="AutoShape 2">
          <a:extLst>
            <a:ext uri="{FF2B5EF4-FFF2-40B4-BE49-F238E27FC236}">
              <a16:creationId xmlns:a16="http://schemas.microsoft.com/office/drawing/2014/main" id="{F36AEC2A-B805-D34C-A70E-5EAF3BC15A29}"/>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03" name="AutoShape 2">
          <a:extLst>
            <a:ext uri="{FF2B5EF4-FFF2-40B4-BE49-F238E27FC236}">
              <a16:creationId xmlns:a16="http://schemas.microsoft.com/office/drawing/2014/main" id="{25421260-248E-614C-9675-C2A3FA435A30}"/>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04" name="AutoShape 2">
          <a:extLst>
            <a:ext uri="{FF2B5EF4-FFF2-40B4-BE49-F238E27FC236}">
              <a16:creationId xmlns:a16="http://schemas.microsoft.com/office/drawing/2014/main" id="{28AD7737-1FE9-7D49-9CEF-73ED8FBBFCCB}"/>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05" name="AutoShape 2">
          <a:extLst>
            <a:ext uri="{FF2B5EF4-FFF2-40B4-BE49-F238E27FC236}">
              <a16:creationId xmlns:a16="http://schemas.microsoft.com/office/drawing/2014/main" id="{9F52E539-9566-F44F-8DAD-335C46495490}"/>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06" name="AutoShape 2">
          <a:extLst>
            <a:ext uri="{FF2B5EF4-FFF2-40B4-BE49-F238E27FC236}">
              <a16:creationId xmlns:a16="http://schemas.microsoft.com/office/drawing/2014/main" id="{2AFFA868-E344-EF4D-9CA3-8C0BD742F6AD}"/>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07" name="AutoShape 2">
          <a:extLst>
            <a:ext uri="{FF2B5EF4-FFF2-40B4-BE49-F238E27FC236}">
              <a16:creationId xmlns:a16="http://schemas.microsoft.com/office/drawing/2014/main" id="{29A97596-63B8-4B47-9587-9DC6F658C5C4}"/>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71584"/>
    <xdr:sp macro="" textlink="">
      <xdr:nvSpPr>
        <xdr:cNvPr id="10508" name="AutoShape 2">
          <a:extLst>
            <a:ext uri="{FF2B5EF4-FFF2-40B4-BE49-F238E27FC236}">
              <a16:creationId xmlns:a16="http://schemas.microsoft.com/office/drawing/2014/main" id="{45EC14A6-E498-E44B-B37B-D008426051CA}"/>
            </a:ext>
          </a:extLst>
        </xdr:cNvPr>
        <xdr:cNvSpPr>
          <a:spLocks noChangeAspect="1" noChangeArrowheads="1"/>
        </xdr:cNvSpPr>
      </xdr:nvSpPr>
      <xdr:spPr bwMode="auto">
        <a:xfrm>
          <a:off x="381000" y="19722084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09" name="AutoShape 2">
          <a:extLst>
            <a:ext uri="{FF2B5EF4-FFF2-40B4-BE49-F238E27FC236}">
              <a16:creationId xmlns:a16="http://schemas.microsoft.com/office/drawing/2014/main" id="{6E454920-7B71-F145-B524-6CF886CD2F73}"/>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10" name="AutoShape 2">
          <a:extLst>
            <a:ext uri="{FF2B5EF4-FFF2-40B4-BE49-F238E27FC236}">
              <a16:creationId xmlns:a16="http://schemas.microsoft.com/office/drawing/2014/main" id="{45148FF4-89CD-5F49-B7AB-A013BE92EF80}"/>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11" name="AutoShape 2">
          <a:extLst>
            <a:ext uri="{FF2B5EF4-FFF2-40B4-BE49-F238E27FC236}">
              <a16:creationId xmlns:a16="http://schemas.microsoft.com/office/drawing/2014/main" id="{BCB90170-A10A-324E-8B75-C63B6D3CAFF8}"/>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71584"/>
    <xdr:sp macro="" textlink="">
      <xdr:nvSpPr>
        <xdr:cNvPr id="10512" name="AutoShape 2">
          <a:extLst>
            <a:ext uri="{FF2B5EF4-FFF2-40B4-BE49-F238E27FC236}">
              <a16:creationId xmlns:a16="http://schemas.microsoft.com/office/drawing/2014/main" id="{9FC57CE6-DDCB-084C-BAEA-3A24C3A00A13}"/>
            </a:ext>
          </a:extLst>
        </xdr:cNvPr>
        <xdr:cNvSpPr>
          <a:spLocks noChangeAspect="1" noChangeArrowheads="1"/>
        </xdr:cNvSpPr>
      </xdr:nvSpPr>
      <xdr:spPr bwMode="auto">
        <a:xfrm>
          <a:off x="381000" y="19722084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13" name="AutoShape 2">
          <a:extLst>
            <a:ext uri="{FF2B5EF4-FFF2-40B4-BE49-F238E27FC236}">
              <a16:creationId xmlns:a16="http://schemas.microsoft.com/office/drawing/2014/main" id="{A6E84B33-D110-9B44-A8FA-0AFEFD44C76E}"/>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14" name="AutoShape 2">
          <a:extLst>
            <a:ext uri="{FF2B5EF4-FFF2-40B4-BE49-F238E27FC236}">
              <a16:creationId xmlns:a16="http://schemas.microsoft.com/office/drawing/2014/main" id="{188A75E2-3944-ED45-91AB-5CC00110997C}"/>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71584"/>
    <xdr:sp macro="" textlink="">
      <xdr:nvSpPr>
        <xdr:cNvPr id="10515" name="AutoShape 2">
          <a:extLst>
            <a:ext uri="{FF2B5EF4-FFF2-40B4-BE49-F238E27FC236}">
              <a16:creationId xmlns:a16="http://schemas.microsoft.com/office/drawing/2014/main" id="{1F86917B-4ABE-1342-A1DF-8580DE25A9B8}"/>
            </a:ext>
          </a:extLst>
        </xdr:cNvPr>
        <xdr:cNvSpPr>
          <a:spLocks noChangeAspect="1" noChangeArrowheads="1"/>
        </xdr:cNvSpPr>
      </xdr:nvSpPr>
      <xdr:spPr bwMode="auto">
        <a:xfrm>
          <a:off x="381000" y="19722084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71584"/>
    <xdr:sp macro="" textlink="">
      <xdr:nvSpPr>
        <xdr:cNvPr id="10516" name="AutoShape 2">
          <a:extLst>
            <a:ext uri="{FF2B5EF4-FFF2-40B4-BE49-F238E27FC236}">
              <a16:creationId xmlns:a16="http://schemas.microsoft.com/office/drawing/2014/main" id="{E55D4814-7DF6-4D4A-9DB1-2D317E24964A}"/>
            </a:ext>
          </a:extLst>
        </xdr:cNvPr>
        <xdr:cNvSpPr>
          <a:spLocks noChangeAspect="1" noChangeArrowheads="1"/>
        </xdr:cNvSpPr>
      </xdr:nvSpPr>
      <xdr:spPr bwMode="auto">
        <a:xfrm>
          <a:off x="381000" y="19722084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17" name="AutoShape 2">
          <a:extLst>
            <a:ext uri="{FF2B5EF4-FFF2-40B4-BE49-F238E27FC236}">
              <a16:creationId xmlns:a16="http://schemas.microsoft.com/office/drawing/2014/main" id="{4DE94316-6020-7B4B-AF74-A02687DEFD92}"/>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18" name="AutoShape 2">
          <a:extLst>
            <a:ext uri="{FF2B5EF4-FFF2-40B4-BE49-F238E27FC236}">
              <a16:creationId xmlns:a16="http://schemas.microsoft.com/office/drawing/2014/main" id="{BC3C5B5B-7F56-934D-9598-3B7C4C005316}"/>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71584"/>
    <xdr:sp macro="" textlink="">
      <xdr:nvSpPr>
        <xdr:cNvPr id="10519" name="AutoShape 2">
          <a:extLst>
            <a:ext uri="{FF2B5EF4-FFF2-40B4-BE49-F238E27FC236}">
              <a16:creationId xmlns:a16="http://schemas.microsoft.com/office/drawing/2014/main" id="{15E3208E-7B8C-CA4D-8F0B-1F41EC9742E8}"/>
            </a:ext>
          </a:extLst>
        </xdr:cNvPr>
        <xdr:cNvSpPr>
          <a:spLocks noChangeAspect="1" noChangeArrowheads="1"/>
        </xdr:cNvSpPr>
      </xdr:nvSpPr>
      <xdr:spPr bwMode="auto">
        <a:xfrm>
          <a:off x="381000" y="19722084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20" name="AutoShape 2">
          <a:extLst>
            <a:ext uri="{FF2B5EF4-FFF2-40B4-BE49-F238E27FC236}">
              <a16:creationId xmlns:a16="http://schemas.microsoft.com/office/drawing/2014/main" id="{A27CA635-8EBE-0B4E-AE95-5D1544C262AD}"/>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21" name="AutoShape 2">
          <a:extLst>
            <a:ext uri="{FF2B5EF4-FFF2-40B4-BE49-F238E27FC236}">
              <a16:creationId xmlns:a16="http://schemas.microsoft.com/office/drawing/2014/main" id="{12F301D7-6AF1-754B-9168-087AB9ABE26F}"/>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71584"/>
    <xdr:sp macro="" textlink="">
      <xdr:nvSpPr>
        <xdr:cNvPr id="10522" name="AutoShape 2">
          <a:extLst>
            <a:ext uri="{FF2B5EF4-FFF2-40B4-BE49-F238E27FC236}">
              <a16:creationId xmlns:a16="http://schemas.microsoft.com/office/drawing/2014/main" id="{3929CF57-F441-C246-8146-3B8FBEB87664}"/>
            </a:ext>
          </a:extLst>
        </xdr:cNvPr>
        <xdr:cNvSpPr>
          <a:spLocks noChangeAspect="1" noChangeArrowheads="1"/>
        </xdr:cNvSpPr>
      </xdr:nvSpPr>
      <xdr:spPr bwMode="auto">
        <a:xfrm>
          <a:off x="381000" y="19722084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23" name="AutoShape 2">
          <a:extLst>
            <a:ext uri="{FF2B5EF4-FFF2-40B4-BE49-F238E27FC236}">
              <a16:creationId xmlns:a16="http://schemas.microsoft.com/office/drawing/2014/main" id="{E0B9C208-B85D-3F4C-B97D-BD8EB544F052}"/>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24" name="AutoShape 2">
          <a:extLst>
            <a:ext uri="{FF2B5EF4-FFF2-40B4-BE49-F238E27FC236}">
              <a16:creationId xmlns:a16="http://schemas.microsoft.com/office/drawing/2014/main" id="{64669729-10C7-194F-B55E-285E7639C643}"/>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25" name="AutoShape 2">
          <a:extLst>
            <a:ext uri="{FF2B5EF4-FFF2-40B4-BE49-F238E27FC236}">
              <a16:creationId xmlns:a16="http://schemas.microsoft.com/office/drawing/2014/main" id="{BA2FC4FC-9F0A-F940-A023-1E595B562475}"/>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26" name="AutoShape 2">
          <a:extLst>
            <a:ext uri="{FF2B5EF4-FFF2-40B4-BE49-F238E27FC236}">
              <a16:creationId xmlns:a16="http://schemas.microsoft.com/office/drawing/2014/main" id="{70793F0C-E4B2-3C4A-B588-F3016ECE9C9B}"/>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27" name="AutoShape 2">
          <a:extLst>
            <a:ext uri="{FF2B5EF4-FFF2-40B4-BE49-F238E27FC236}">
              <a16:creationId xmlns:a16="http://schemas.microsoft.com/office/drawing/2014/main" id="{87E15216-9B35-EA47-A664-6F068D3571EC}"/>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28" name="AutoShape 2">
          <a:extLst>
            <a:ext uri="{FF2B5EF4-FFF2-40B4-BE49-F238E27FC236}">
              <a16:creationId xmlns:a16="http://schemas.microsoft.com/office/drawing/2014/main" id="{F0055C34-99D6-4743-A808-1F311160EB7A}"/>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29" name="AutoShape 2">
          <a:extLst>
            <a:ext uri="{FF2B5EF4-FFF2-40B4-BE49-F238E27FC236}">
              <a16:creationId xmlns:a16="http://schemas.microsoft.com/office/drawing/2014/main" id="{C1CB3F77-A09A-514B-A5A5-2B2347E54789}"/>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30" name="AutoShape 2">
          <a:extLst>
            <a:ext uri="{FF2B5EF4-FFF2-40B4-BE49-F238E27FC236}">
              <a16:creationId xmlns:a16="http://schemas.microsoft.com/office/drawing/2014/main" id="{712186EC-46AF-134C-B815-018BA1FE698B}"/>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31" name="AutoShape 2">
          <a:extLst>
            <a:ext uri="{FF2B5EF4-FFF2-40B4-BE49-F238E27FC236}">
              <a16:creationId xmlns:a16="http://schemas.microsoft.com/office/drawing/2014/main" id="{35EB8DCA-48F9-E044-95AA-A0216495A766}"/>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32" name="AutoShape 2">
          <a:extLst>
            <a:ext uri="{FF2B5EF4-FFF2-40B4-BE49-F238E27FC236}">
              <a16:creationId xmlns:a16="http://schemas.microsoft.com/office/drawing/2014/main" id="{F21F1DA9-90F4-2B4F-82F8-2590C6ECA5CE}"/>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33" name="AutoShape 2">
          <a:extLst>
            <a:ext uri="{FF2B5EF4-FFF2-40B4-BE49-F238E27FC236}">
              <a16:creationId xmlns:a16="http://schemas.microsoft.com/office/drawing/2014/main" id="{4EEDD48D-79C2-EF44-A8F5-31F6D1E1B496}"/>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34" name="AutoShape 2">
          <a:extLst>
            <a:ext uri="{FF2B5EF4-FFF2-40B4-BE49-F238E27FC236}">
              <a16:creationId xmlns:a16="http://schemas.microsoft.com/office/drawing/2014/main" id="{6A0C6330-F8E6-4C45-A48C-1E48E3EBCB98}"/>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35" name="AutoShape 2">
          <a:extLst>
            <a:ext uri="{FF2B5EF4-FFF2-40B4-BE49-F238E27FC236}">
              <a16:creationId xmlns:a16="http://schemas.microsoft.com/office/drawing/2014/main" id="{FD8CB5BD-D928-3145-B6C8-9C669F52DF87}"/>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36" name="AutoShape 2">
          <a:extLst>
            <a:ext uri="{FF2B5EF4-FFF2-40B4-BE49-F238E27FC236}">
              <a16:creationId xmlns:a16="http://schemas.microsoft.com/office/drawing/2014/main" id="{C13ED22D-EBFC-2D40-920B-F6C06886D885}"/>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37" name="AutoShape 2">
          <a:extLst>
            <a:ext uri="{FF2B5EF4-FFF2-40B4-BE49-F238E27FC236}">
              <a16:creationId xmlns:a16="http://schemas.microsoft.com/office/drawing/2014/main" id="{8205056E-B458-E64D-B401-378CDA19BF64}"/>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38" name="AutoShape 2">
          <a:extLst>
            <a:ext uri="{FF2B5EF4-FFF2-40B4-BE49-F238E27FC236}">
              <a16:creationId xmlns:a16="http://schemas.microsoft.com/office/drawing/2014/main" id="{D8818811-1C0C-3E48-9589-F00DF0DA8ABA}"/>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39" name="AutoShape 2">
          <a:extLst>
            <a:ext uri="{FF2B5EF4-FFF2-40B4-BE49-F238E27FC236}">
              <a16:creationId xmlns:a16="http://schemas.microsoft.com/office/drawing/2014/main" id="{1ED5C7F4-537A-9B41-980D-8FFEC2C923B3}"/>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40" name="AutoShape 2">
          <a:extLst>
            <a:ext uri="{FF2B5EF4-FFF2-40B4-BE49-F238E27FC236}">
              <a16:creationId xmlns:a16="http://schemas.microsoft.com/office/drawing/2014/main" id="{8A801719-8496-2243-B4D9-8D11DFB189F3}"/>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33484"/>
    <xdr:sp macro="" textlink="">
      <xdr:nvSpPr>
        <xdr:cNvPr id="10541" name="AutoShape 2">
          <a:extLst>
            <a:ext uri="{FF2B5EF4-FFF2-40B4-BE49-F238E27FC236}">
              <a16:creationId xmlns:a16="http://schemas.microsoft.com/office/drawing/2014/main" id="{065B3ED9-A8EF-EA46-B9C5-418E8D744B19}"/>
            </a:ext>
          </a:extLst>
        </xdr:cNvPr>
        <xdr:cNvSpPr>
          <a:spLocks noChangeAspect="1" noChangeArrowheads="1"/>
        </xdr:cNvSpPr>
      </xdr:nvSpPr>
      <xdr:spPr bwMode="auto">
        <a:xfrm>
          <a:off x="381000" y="19722084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33484"/>
    <xdr:sp macro="" textlink="">
      <xdr:nvSpPr>
        <xdr:cNvPr id="10542" name="AutoShape 2">
          <a:extLst>
            <a:ext uri="{FF2B5EF4-FFF2-40B4-BE49-F238E27FC236}">
              <a16:creationId xmlns:a16="http://schemas.microsoft.com/office/drawing/2014/main" id="{C60F8B57-FD36-D344-BA00-0505F8DE3FB9}"/>
            </a:ext>
          </a:extLst>
        </xdr:cNvPr>
        <xdr:cNvSpPr>
          <a:spLocks noChangeAspect="1" noChangeArrowheads="1"/>
        </xdr:cNvSpPr>
      </xdr:nvSpPr>
      <xdr:spPr bwMode="auto">
        <a:xfrm>
          <a:off x="381000" y="19722084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43" name="AutoShape 2">
          <a:extLst>
            <a:ext uri="{FF2B5EF4-FFF2-40B4-BE49-F238E27FC236}">
              <a16:creationId xmlns:a16="http://schemas.microsoft.com/office/drawing/2014/main" id="{CF0DBE86-3FF8-244C-B978-B492FC1FFA88}"/>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44" name="AutoShape 2">
          <a:extLst>
            <a:ext uri="{FF2B5EF4-FFF2-40B4-BE49-F238E27FC236}">
              <a16:creationId xmlns:a16="http://schemas.microsoft.com/office/drawing/2014/main" id="{9A9EC421-5FAA-7A47-ADC1-3FE251541314}"/>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45" name="AutoShape 2">
          <a:extLst>
            <a:ext uri="{FF2B5EF4-FFF2-40B4-BE49-F238E27FC236}">
              <a16:creationId xmlns:a16="http://schemas.microsoft.com/office/drawing/2014/main" id="{62D7F218-BB2F-2047-AB4A-7DEE2EE910D3}"/>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46" name="AutoShape 2">
          <a:extLst>
            <a:ext uri="{FF2B5EF4-FFF2-40B4-BE49-F238E27FC236}">
              <a16:creationId xmlns:a16="http://schemas.microsoft.com/office/drawing/2014/main" id="{C1AD5728-E282-0342-96C1-86119FAD3808}"/>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47" name="AutoShape 2">
          <a:extLst>
            <a:ext uri="{FF2B5EF4-FFF2-40B4-BE49-F238E27FC236}">
              <a16:creationId xmlns:a16="http://schemas.microsoft.com/office/drawing/2014/main" id="{3CED7EF8-BB04-F34D-90E6-EC43DF3B2957}"/>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48" name="AutoShape 2">
          <a:extLst>
            <a:ext uri="{FF2B5EF4-FFF2-40B4-BE49-F238E27FC236}">
              <a16:creationId xmlns:a16="http://schemas.microsoft.com/office/drawing/2014/main" id="{587695BC-875A-324F-B0DA-B123229606DA}"/>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33484"/>
    <xdr:sp macro="" textlink="">
      <xdr:nvSpPr>
        <xdr:cNvPr id="10549" name="AutoShape 2">
          <a:extLst>
            <a:ext uri="{FF2B5EF4-FFF2-40B4-BE49-F238E27FC236}">
              <a16:creationId xmlns:a16="http://schemas.microsoft.com/office/drawing/2014/main" id="{49396467-5135-354B-A5DB-EC19ACCFFE4A}"/>
            </a:ext>
          </a:extLst>
        </xdr:cNvPr>
        <xdr:cNvSpPr>
          <a:spLocks noChangeAspect="1" noChangeArrowheads="1"/>
        </xdr:cNvSpPr>
      </xdr:nvSpPr>
      <xdr:spPr bwMode="auto">
        <a:xfrm>
          <a:off x="381000" y="19722084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33484"/>
    <xdr:sp macro="" textlink="">
      <xdr:nvSpPr>
        <xdr:cNvPr id="10550" name="AutoShape 2">
          <a:extLst>
            <a:ext uri="{FF2B5EF4-FFF2-40B4-BE49-F238E27FC236}">
              <a16:creationId xmlns:a16="http://schemas.microsoft.com/office/drawing/2014/main" id="{625E165A-C861-4C49-8AFB-C194D1ECF1BA}"/>
            </a:ext>
          </a:extLst>
        </xdr:cNvPr>
        <xdr:cNvSpPr>
          <a:spLocks noChangeAspect="1" noChangeArrowheads="1"/>
        </xdr:cNvSpPr>
      </xdr:nvSpPr>
      <xdr:spPr bwMode="auto">
        <a:xfrm>
          <a:off x="381000" y="19722084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51" name="AutoShape 2">
          <a:extLst>
            <a:ext uri="{FF2B5EF4-FFF2-40B4-BE49-F238E27FC236}">
              <a16:creationId xmlns:a16="http://schemas.microsoft.com/office/drawing/2014/main" id="{936A22BB-F5FE-5442-BCF1-DCA26E4F395D}"/>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52" name="AutoShape 2">
          <a:extLst>
            <a:ext uri="{FF2B5EF4-FFF2-40B4-BE49-F238E27FC236}">
              <a16:creationId xmlns:a16="http://schemas.microsoft.com/office/drawing/2014/main" id="{CC488AEA-F9D5-2346-8AC4-5D7BA440B3DE}"/>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53" name="AutoShape 2">
          <a:extLst>
            <a:ext uri="{FF2B5EF4-FFF2-40B4-BE49-F238E27FC236}">
              <a16:creationId xmlns:a16="http://schemas.microsoft.com/office/drawing/2014/main" id="{E2463413-D66D-084D-A6E7-7B76E25C8E99}"/>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54" name="AutoShape 2">
          <a:extLst>
            <a:ext uri="{FF2B5EF4-FFF2-40B4-BE49-F238E27FC236}">
              <a16:creationId xmlns:a16="http://schemas.microsoft.com/office/drawing/2014/main" id="{B8A30342-612A-F44D-A27C-8175F470EAFB}"/>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55" name="AutoShape 2">
          <a:extLst>
            <a:ext uri="{FF2B5EF4-FFF2-40B4-BE49-F238E27FC236}">
              <a16:creationId xmlns:a16="http://schemas.microsoft.com/office/drawing/2014/main" id="{1F9040A5-83E4-AD4C-8A74-FC10599F5CD7}"/>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56" name="AutoShape 2">
          <a:extLst>
            <a:ext uri="{FF2B5EF4-FFF2-40B4-BE49-F238E27FC236}">
              <a16:creationId xmlns:a16="http://schemas.microsoft.com/office/drawing/2014/main" id="{28E53F32-B239-634B-ACA3-A687E60B8F5D}"/>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57" name="AutoShape 2">
          <a:extLst>
            <a:ext uri="{FF2B5EF4-FFF2-40B4-BE49-F238E27FC236}">
              <a16:creationId xmlns:a16="http://schemas.microsoft.com/office/drawing/2014/main" id="{4DF44F12-9C28-DB47-B6E5-91DEAE931F40}"/>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58" name="AutoShape 2">
          <a:extLst>
            <a:ext uri="{FF2B5EF4-FFF2-40B4-BE49-F238E27FC236}">
              <a16:creationId xmlns:a16="http://schemas.microsoft.com/office/drawing/2014/main" id="{9A12FCCB-A6D5-3545-A74C-BBF5BC799217}"/>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59" name="AutoShape 2">
          <a:extLst>
            <a:ext uri="{FF2B5EF4-FFF2-40B4-BE49-F238E27FC236}">
              <a16:creationId xmlns:a16="http://schemas.microsoft.com/office/drawing/2014/main" id="{ACA03BF9-4B9C-D449-97F4-B2E9D940657B}"/>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60" name="AutoShape 2">
          <a:extLst>
            <a:ext uri="{FF2B5EF4-FFF2-40B4-BE49-F238E27FC236}">
              <a16:creationId xmlns:a16="http://schemas.microsoft.com/office/drawing/2014/main" id="{DBBEDA2D-7121-DB42-A4E3-349CF138BE59}"/>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61" name="AutoShape 2">
          <a:extLst>
            <a:ext uri="{FF2B5EF4-FFF2-40B4-BE49-F238E27FC236}">
              <a16:creationId xmlns:a16="http://schemas.microsoft.com/office/drawing/2014/main" id="{60E7456B-DFEA-3F4D-8855-B32C92A5D27A}"/>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62" name="AutoShape 2">
          <a:extLst>
            <a:ext uri="{FF2B5EF4-FFF2-40B4-BE49-F238E27FC236}">
              <a16:creationId xmlns:a16="http://schemas.microsoft.com/office/drawing/2014/main" id="{236943AD-07C0-064C-A90A-F1FA6CC5C5CE}"/>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63" name="AutoShape 2">
          <a:extLst>
            <a:ext uri="{FF2B5EF4-FFF2-40B4-BE49-F238E27FC236}">
              <a16:creationId xmlns:a16="http://schemas.microsoft.com/office/drawing/2014/main" id="{21732FB4-D4EF-804D-A3F3-25896C8D477C}"/>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64" name="AutoShape 2">
          <a:extLst>
            <a:ext uri="{FF2B5EF4-FFF2-40B4-BE49-F238E27FC236}">
              <a16:creationId xmlns:a16="http://schemas.microsoft.com/office/drawing/2014/main" id="{B1E3348C-8C45-8646-B426-DDE3DB9D3F3F}"/>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65" name="AutoShape 2">
          <a:extLst>
            <a:ext uri="{FF2B5EF4-FFF2-40B4-BE49-F238E27FC236}">
              <a16:creationId xmlns:a16="http://schemas.microsoft.com/office/drawing/2014/main" id="{90E1B3AC-A928-8540-A38B-F41CA64B8F59}"/>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66" name="AutoShape 2">
          <a:extLst>
            <a:ext uri="{FF2B5EF4-FFF2-40B4-BE49-F238E27FC236}">
              <a16:creationId xmlns:a16="http://schemas.microsoft.com/office/drawing/2014/main" id="{CBEA093E-C5CA-1B4A-9C11-70A24B3B4157}"/>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67" name="AutoShape 2">
          <a:extLst>
            <a:ext uri="{FF2B5EF4-FFF2-40B4-BE49-F238E27FC236}">
              <a16:creationId xmlns:a16="http://schemas.microsoft.com/office/drawing/2014/main" id="{04F40479-98CC-D744-8320-1688B53CDCCF}"/>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68" name="AutoShape 2">
          <a:extLst>
            <a:ext uri="{FF2B5EF4-FFF2-40B4-BE49-F238E27FC236}">
              <a16:creationId xmlns:a16="http://schemas.microsoft.com/office/drawing/2014/main" id="{7A460DE3-665C-8B49-B9CE-CF9874D57E73}"/>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69" name="AutoShape 2">
          <a:extLst>
            <a:ext uri="{FF2B5EF4-FFF2-40B4-BE49-F238E27FC236}">
              <a16:creationId xmlns:a16="http://schemas.microsoft.com/office/drawing/2014/main" id="{CC0326BA-A61E-EB43-A9CB-65FA74728B99}"/>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70" name="AutoShape 2">
          <a:extLst>
            <a:ext uri="{FF2B5EF4-FFF2-40B4-BE49-F238E27FC236}">
              <a16:creationId xmlns:a16="http://schemas.microsoft.com/office/drawing/2014/main" id="{F3301143-7A8C-2E45-A1C6-D123CE9E0AA3}"/>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71584"/>
    <xdr:sp macro="" textlink="">
      <xdr:nvSpPr>
        <xdr:cNvPr id="10571" name="AutoShape 2">
          <a:extLst>
            <a:ext uri="{FF2B5EF4-FFF2-40B4-BE49-F238E27FC236}">
              <a16:creationId xmlns:a16="http://schemas.microsoft.com/office/drawing/2014/main" id="{F9B1980F-5617-674A-AC37-51C184F85C55}"/>
            </a:ext>
          </a:extLst>
        </xdr:cNvPr>
        <xdr:cNvSpPr>
          <a:spLocks noChangeAspect="1" noChangeArrowheads="1"/>
        </xdr:cNvSpPr>
      </xdr:nvSpPr>
      <xdr:spPr bwMode="auto">
        <a:xfrm>
          <a:off x="381000" y="19722084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72" name="AutoShape 2">
          <a:extLst>
            <a:ext uri="{FF2B5EF4-FFF2-40B4-BE49-F238E27FC236}">
              <a16:creationId xmlns:a16="http://schemas.microsoft.com/office/drawing/2014/main" id="{242369A4-F8B2-6C4B-8C19-487B3A3ABC5D}"/>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73" name="AutoShape 2">
          <a:extLst>
            <a:ext uri="{FF2B5EF4-FFF2-40B4-BE49-F238E27FC236}">
              <a16:creationId xmlns:a16="http://schemas.microsoft.com/office/drawing/2014/main" id="{F163EF94-D726-B94E-B833-0666018992C0}"/>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52534"/>
    <xdr:sp macro="" textlink="">
      <xdr:nvSpPr>
        <xdr:cNvPr id="10574" name="AutoShape 2">
          <a:extLst>
            <a:ext uri="{FF2B5EF4-FFF2-40B4-BE49-F238E27FC236}">
              <a16:creationId xmlns:a16="http://schemas.microsoft.com/office/drawing/2014/main" id="{D217C6C9-10AE-6847-838F-8A1B4DAB31A4}"/>
            </a:ext>
          </a:extLst>
        </xdr:cNvPr>
        <xdr:cNvSpPr>
          <a:spLocks noChangeAspect="1" noChangeArrowheads="1"/>
        </xdr:cNvSpPr>
      </xdr:nvSpPr>
      <xdr:spPr bwMode="auto">
        <a:xfrm>
          <a:off x="38100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71584"/>
    <xdr:sp macro="" textlink="">
      <xdr:nvSpPr>
        <xdr:cNvPr id="10575" name="AutoShape 2">
          <a:extLst>
            <a:ext uri="{FF2B5EF4-FFF2-40B4-BE49-F238E27FC236}">
              <a16:creationId xmlns:a16="http://schemas.microsoft.com/office/drawing/2014/main" id="{5BE962F8-31B3-BD4D-9865-495231F6E5BC}"/>
            </a:ext>
          </a:extLst>
        </xdr:cNvPr>
        <xdr:cNvSpPr>
          <a:spLocks noChangeAspect="1" noChangeArrowheads="1"/>
        </xdr:cNvSpPr>
      </xdr:nvSpPr>
      <xdr:spPr bwMode="auto">
        <a:xfrm>
          <a:off x="381000" y="19722084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76" name="AutoShape 2">
          <a:extLst>
            <a:ext uri="{FF2B5EF4-FFF2-40B4-BE49-F238E27FC236}">
              <a16:creationId xmlns:a16="http://schemas.microsoft.com/office/drawing/2014/main" id="{AD550CF3-8FD2-D040-90A7-ADEB9BF6D039}"/>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77" name="AutoShape 2">
          <a:extLst>
            <a:ext uri="{FF2B5EF4-FFF2-40B4-BE49-F238E27FC236}">
              <a16:creationId xmlns:a16="http://schemas.microsoft.com/office/drawing/2014/main" id="{17A6B504-09EB-4243-A33F-F6A5F3888FFE}"/>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71584"/>
    <xdr:sp macro="" textlink="">
      <xdr:nvSpPr>
        <xdr:cNvPr id="10578" name="AutoShape 2">
          <a:extLst>
            <a:ext uri="{FF2B5EF4-FFF2-40B4-BE49-F238E27FC236}">
              <a16:creationId xmlns:a16="http://schemas.microsoft.com/office/drawing/2014/main" id="{39E52DC4-BCD5-EE4C-AE76-3E857BBDCABA}"/>
            </a:ext>
          </a:extLst>
        </xdr:cNvPr>
        <xdr:cNvSpPr>
          <a:spLocks noChangeAspect="1" noChangeArrowheads="1"/>
        </xdr:cNvSpPr>
      </xdr:nvSpPr>
      <xdr:spPr bwMode="auto">
        <a:xfrm>
          <a:off x="381000" y="19722084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71584"/>
    <xdr:sp macro="" textlink="">
      <xdr:nvSpPr>
        <xdr:cNvPr id="10579" name="AutoShape 2">
          <a:extLst>
            <a:ext uri="{FF2B5EF4-FFF2-40B4-BE49-F238E27FC236}">
              <a16:creationId xmlns:a16="http://schemas.microsoft.com/office/drawing/2014/main" id="{04C8146B-8F5F-734A-99BB-8575D57B3759}"/>
            </a:ext>
          </a:extLst>
        </xdr:cNvPr>
        <xdr:cNvSpPr>
          <a:spLocks noChangeAspect="1" noChangeArrowheads="1"/>
        </xdr:cNvSpPr>
      </xdr:nvSpPr>
      <xdr:spPr bwMode="auto">
        <a:xfrm>
          <a:off x="381000" y="19722084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80" name="AutoShape 2">
          <a:extLst>
            <a:ext uri="{FF2B5EF4-FFF2-40B4-BE49-F238E27FC236}">
              <a16:creationId xmlns:a16="http://schemas.microsoft.com/office/drawing/2014/main" id="{FB4807CA-335A-B843-AFA1-F6A1CB97FAC0}"/>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514350</xdr:colOff>
      <xdr:row>229</xdr:row>
      <xdr:rowOff>0</xdr:rowOff>
    </xdr:from>
    <xdr:ext cx="638419" cy="252534"/>
    <xdr:sp macro="" textlink="">
      <xdr:nvSpPr>
        <xdr:cNvPr id="10581" name="AutoShape 2">
          <a:extLst>
            <a:ext uri="{FF2B5EF4-FFF2-40B4-BE49-F238E27FC236}">
              <a16:creationId xmlns:a16="http://schemas.microsoft.com/office/drawing/2014/main" id="{00395CD5-39A9-7B4A-85FB-ECB17E92049C}"/>
            </a:ext>
          </a:extLst>
        </xdr:cNvPr>
        <xdr:cNvSpPr>
          <a:spLocks noChangeAspect="1" noChangeArrowheads="1"/>
        </xdr:cNvSpPr>
      </xdr:nvSpPr>
      <xdr:spPr bwMode="auto">
        <a:xfrm>
          <a:off x="514350" y="19722084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71584"/>
    <xdr:sp macro="" textlink="">
      <xdr:nvSpPr>
        <xdr:cNvPr id="10582" name="AutoShape 2">
          <a:extLst>
            <a:ext uri="{FF2B5EF4-FFF2-40B4-BE49-F238E27FC236}">
              <a16:creationId xmlns:a16="http://schemas.microsoft.com/office/drawing/2014/main" id="{BB47715B-E5C1-104D-9AA4-AA1D61142493}"/>
            </a:ext>
          </a:extLst>
        </xdr:cNvPr>
        <xdr:cNvSpPr>
          <a:spLocks noChangeAspect="1" noChangeArrowheads="1"/>
        </xdr:cNvSpPr>
      </xdr:nvSpPr>
      <xdr:spPr bwMode="auto">
        <a:xfrm>
          <a:off x="381000" y="19722084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83" name="AutoShape 2">
          <a:extLst>
            <a:ext uri="{FF2B5EF4-FFF2-40B4-BE49-F238E27FC236}">
              <a16:creationId xmlns:a16="http://schemas.microsoft.com/office/drawing/2014/main" id="{3F244869-2989-2146-849F-3F7EFEAB654D}"/>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62059"/>
    <xdr:sp macro="" textlink="">
      <xdr:nvSpPr>
        <xdr:cNvPr id="10584" name="AutoShape 2">
          <a:extLst>
            <a:ext uri="{FF2B5EF4-FFF2-40B4-BE49-F238E27FC236}">
              <a16:creationId xmlns:a16="http://schemas.microsoft.com/office/drawing/2014/main" id="{22C927BB-E65E-674A-AB14-10B634990282}"/>
            </a:ext>
          </a:extLst>
        </xdr:cNvPr>
        <xdr:cNvSpPr>
          <a:spLocks noChangeAspect="1" noChangeArrowheads="1"/>
        </xdr:cNvSpPr>
      </xdr:nvSpPr>
      <xdr:spPr bwMode="auto">
        <a:xfrm>
          <a:off x="381000" y="19722084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85" name="AutoShape 2">
          <a:extLst>
            <a:ext uri="{FF2B5EF4-FFF2-40B4-BE49-F238E27FC236}">
              <a16:creationId xmlns:a16="http://schemas.microsoft.com/office/drawing/2014/main" id="{C7D53FEB-5CEF-A146-B0F0-FEE606085ED6}"/>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86" name="AutoShape 2">
          <a:extLst>
            <a:ext uri="{FF2B5EF4-FFF2-40B4-BE49-F238E27FC236}">
              <a16:creationId xmlns:a16="http://schemas.microsoft.com/office/drawing/2014/main" id="{CD1423FC-F716-6048-9529-A50F81206C33}"/>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87" name="AutoShape 2">
          <a:extLst>
            <a:ext uri="{FF2B5EF4-FFF2-40B4-BE49-F238E27FC236}">
              <a16:creationId xmlns:a16="http://schemas.microsoft.com/office/drawing/2014/main" id="{91F89CA1-B728-BC41-83CC-1977AF3138AC}"/>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88" name="AutoShape 2">
          <a:extLst>
            <a:ext uri="{FF2B5EF4-FFF2-40B4-BE49-F238E27FC236}">
              <a16:creationId xmlns:a16="http://schemas.microsoft.com/office/drawing/2014/main" id="{B162DBE9-746D-2F4B-98E4-D54DBFAAC54C}"/>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89" name="AutoShape 2">
          <a:extLst>
            <a:ext uri="{FF2B5EF4-FFF2-40B4-BE49-F238E27FC236}">
              <a16:creationId xmlns:a16="http://schemas.microsoft.com/office/drawing/2014/main" id="{11A208DD-14F6-A947-A52A-AA62BC2FCDE3}"/>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90" name="AutoShape 2">
          <a:extLst>
            <a:ext uri="{FF2B5EF4-FFF2-40B4-BE49-F238E27FC236}">
              <a16:creationId xmlns:a16="http://schemas.microsoft.com/office/drawing/2014/main" id="{A3BD8773-AA97-5641-AB65-B0080AE2B79C}"/>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91" name="AutoShape 2">
          <a:extLst>
            <a:ext uri="{FF2B5EF4-FFF2-40B4-BE49-F238E27FC236}">
              <a16:creationId xmlns:a16="http://schemas.microsoft.com/office/drawing/2014/main" id="{E4965A73-DE62-494C-B141-FC6C408FC1C4}"/>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92" name="AutoShape 2">
          <a:extLst>
            <a:ext uri="{FF2B5EF4-FFF2-40B4-BE49-F238E27FC236}">
              <a16:creationId xmlns:a16="http://schemas.microsoft.com/office/drawing/2014/main" id="{A072BF40-E779-4146-A913-69FD176A09FC}"/>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93" name="AutoShape 2">
          <a:extLst>
            <a:ext uri="{FF2B5EF4-FFF2-40B4-BE49-F238E27FC236}">
              <a16:creationId xmlns:a16="http://schemas.microsoft.com/office/drawing/2014/main" id="{6A1EB36F-4EE6-E84E-AA3B-753535FA647D}"/>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94" name="AutoShape 2">
          <a:extLst>
            <a:ext uri="{FF2B5EF4-FFF2-40B4-BE49-F238E27FC236}">
              <a16:creationId xmlns:a16="http://schemas.microsoft.com/office/drawing/2014/main" id="{71DFD979-5058-6445-8C5D-897DD21726C9}"/>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95" name="AutoShape 2">
          <a:extLst>
            <a:ext uri="{FF2B5EF4-FFF2-40B4-BE49-F238E27FC236}">
              <a16:creationId xmlns:a16="http://schemas.microsoft.com/office/drawing/2014/main" id="{B29FA3EF-6032-1C40-9110-C596D28C7B8B}"/>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96" name="AutoShape 2">
          <a:extLst>
            <a:ext uri="{FF2B5EF4-FFF2-40B4-BE49-F238E27FC236}">
              <a16:creationId xmlns:a16="http://schemas.microsoft.com/office/drawing/2014/main" id="{9371F55F-6F86-B24A-8FEA-B066006D737B}"/>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97" name="AutoShape 2">
          <a:extLst>
            <a:ext uri="{FF2B5EF4-FFF2-40B4-BE49-F238E27FC236}">
              <a16:creationId xmlns:a16="http://schemas.microsoft.com/office/drawing/2014/main" id="{065238AA-8EB5-EF41-99C1-923533DEBD8F}"/>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98" name="AutoShape 2">
          <a:extLst>
            <a:ext uri="{FF2B5EF4-FFF2-40B4-BE49-F238E27FC236}">
              <a16:creationId xmlns:a16="http://schemas.microsoft.com/office/drawing/2014/main" id="{E73AB6CE-A54A-C94C-A31B-11F0C76EFCAC}"/>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599" name="AutoShape 2">
          <a:extLst>
            <a:ext uri="{FF2B5EF4-FFF2-40B4-BE49-F238E27FC236}">
              <a16:creationId xmlns:a16="http://schemas.microsoft.com/office/drawing/2014/main" id="{B7656032-5BBA-B84F-BB56-4FA59C7F8AEA}"/>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229</xdr:row>
      <xdr:rowOff>0</xdr:rowOff>
    </xdr:from>
    <xdr:ext cx="638419" cy="204909"/>
    <xdr:sp macro="" textlink="">
      <xdr:nvSpPr>
        <xdr:cNvPr id="10600" name="AutoShape 2">
          <a:extLst>
            <a:ext uri="{FF2B5EF4-FFF2-40B4-BE49-F238E27FC236}">
              <a16:creationId xmlns:a16="http://schemas.microsoft.com/office/drawing/2014/main" id="{DE86B5A9-9613-084E-8279-7BF5C64B0EF1}"/>
            </a:ext>
          </a:extLst>
        </xdr:cNvPr>
        <xdr:cNvSpPr>
          <a:spLocks noChangeAspect="1" noChangeArrowheads="1"/>
        </xdr:cNvSpPr>
      </xdr:nvSpPr>
      <xdr:spPr bwMode="auto">
        <a:xfrm>
          <a:off x="381000" y="19722084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01" name="AutoShape 2">
          <a:extLst>
            <a:ext uri="{FF2B5EF4-FFF2-40B4-BE49-F238E27FC236}">
              <a16:creationId xmlns:a16="http://schemas.microsoft.com/office/drawing/2014/main" id="{76AD84E0-40A9-2D4D-9F0B-1F8FBCE66CD7}"/>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02" name="AutoShape 2">
          <a:extLst>
            <a:ext uri="{FF2B5EF4-FFF2-40B4-BE49-F238E27FC236}">
              <a16:creationId xmlns:a16="http://schemas.microsoft.com/office/drawing/2014/main" id="{B58FA96A-4F1B-2D4B-ACDD-F770FF2E48AE}"/>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603" name="AutoShape 2">
          <a:extLst>
            <a:ext uri="{FF2B5EF4-FFF2-40B4-BE49-F238E27FC236}">
              <a16:creationId xmlns:a16="http://schemas.microsoft.com/office/drawing/2014/main" id="{728C0FA5-AE81-E145-8AFD-DA39AF3FFD72}"/>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604" name="AutoShape 2">
          <a:extLst>
            <a:ext uri="{FF2B5EF4-FFF2-40B4-BE49-F238E27FC236}">
              <a16:creationId xmlns:a16="http://schemas.microsoft.com/office/drawing/2014/main" id="{5CB7E8E1-2A59-4248-9C28-BE9C0615CFD9}"/>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05" name="AutoShape 2">
          <a:extLst>
            <a:ext uri="{FF2B5EF4-FFF2-40B4-BE49-F238E27FC236}">
              <a16:creationId xmlns:a16="http://schemas.microsoft.com/office/drawing/2014/main" id="{0C6D974A-F3E8-E24C-8F7A-C50431BBC296}"/>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06" name="AutoShape 2">
          <a:extLst>
            <a:ext uri="{FF2B5EF4-FFF2-40B4-BE49-F238E27FC236}">
              <a16:creationId xmlns:a16="http://schemas.microsoft.com/office/drawing/2014/main" id="{E371CF2F-5DB9-F342-9905-40BA197AE178}"/>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07" name="AutoShape 2">
          <a:extLst>
            <a:ext uri="{FF2B5EF4-FFF2-40B4-BE49-F238E27FC236}">
              <a16:creationId xmlns:a16="http://schemas.microsoft.com/office/drawing/2014/main" id="{036F4D3A-F386-3742-81D5-CE20619E268F}"/>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08" name="AutoShape 2">
          <a:extLst>
            <a:ext uri="{FF2B5EF4-FFF2-40B4-BE49-F238E27FC236}">
              <a16:creationId xmlns:a16="http://schemas.microsoft.com/office/drawing/2014/main" id="{ECE3DED4-2407-F147-BB04-8B815750512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09" name="AutoShape 2">
          <a:extLst>
            <a:ext uri="{FF2B5EF4-FFF2-40B4-BE49-F238E27FC236}">
              <a16:creationId xmlns:a16="http://schemas.microsoft.com/office/drawing/2014/main" id="{5C202D77-75DC-844D-B21A-020447F45EE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10" name="AutoShape 2">
          <a:extLst>
            <a:ext uri="{FF2B5EF4-FFF2-40B4-BE49-F238E27FC236}">
              <a16:creationId xmlns:a16="http://schemas.microsoft.com/office/drawing/2014/main" id="{32D5D8B8-C8C0-F94C-8C12-F59DD6B8FF80}"/>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611" name="AutoShape 2">
          <a:extLst>
            <a:ext uri="{FF2B5EF4-FFF2-40B4-BE49-F238E27FC236}">
              <a16:creationId xmlns:a16="http://schemas.microsoft.com/office/drawing/2014/main" id="{0B41B571-7D66-8942-9A1E-17EC2B03ADEE}"/>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612" name="AutoShape 2">
          <a:extLst>
            <a:ext uri="{FF2B5EF4-FFF2-40B4-BE49-F238E27FC236}">
              <a16:creationId xmlns:a16="http://schemas.microsoft.com/office/drawing/2014/main" id="{C64C42F9-CD13-6B4A-953F-137C636B682A}"/>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13" name="AutoShape 2">
          <a:extLst>
            <a:ext uri="{FF2B5EF4-FFF2-40B4-BE49-F238E27FC236}">
              <a16:creationId xmlns:a16="http://schemas.microsoft.com/office/drawing/2014/main" id="{77E34043-41C3-E542-8B47-E1D78C5CC505}"/>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14" name="AutoShape 2">
          <a:extLst>
            <a:ext uri="{FF2B5EF4-FFF2-40B4-BE49-F238E27FC236}">
              <a16:creationId xmlns:a16="http://schemas.microsoft.com/office/drawing/2014/main" id="{8321A27E-87A9-114C-850E-B26E2B65E035}"/>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15" name="AutoShape 2">
          <a:extLst>
            <a:ext uri="{FF2B5EF4-FFF2-40B4-BE49-F238E27FC236}">
              <a16:creationId xmlns:a16="http://schemas.microsoft.com/office/drawing/2014/main" id="{2E86286A-21A5-C048-A43D-279589BDEBFA}"/>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16" name="AutoShape 2">
          <a:extLst>
            <a:ext uri="{FF2B5EF4-FFF2-40B4-BE49-F238E27FC236}">
              <a16:creationId xmlns:a16="http://schemas.microsoft.com/office/drawing/2014/main" id="{154501C4-2862-214E-A931-A97E8FC9939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17" name="AutoShape 2">
          <a:extLst>
            <a:ext uri="{FF2B5EF4-FFF2-40B4-BE49-F238E27FC236}">
              <a16:creationId xmlns:a16="http://schemas.microsoft.com/office/drawing/2014/main" id="{A5FE1531-B9B3-1549-B19E-A589C8A6380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18" name="AutoShape 2">
          <a:extLst>
            <a:ext uri="{FF2B5EF4-FFF2-40B4-BE49-F238E27FC236}">
              <a16:creationId xmlns:a16="http://schemas.microsoft.com/office/drawing/2014/main" id="{FFB6C1CE-87DD-774E-B256-92048E43D170}"/>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19" name="AutoShape 2">
          <a:extLst>
            <a:ext uri="{FF2B5EF4-FFF2-40B4-BE49-F238E27FC236}">
              <a16:creationId xmlns:a16="http://schemas.microsoft.com/office/drawing/2014/main" id="{C3D6E925-EA88-4347-9F22-91A2B6BA4474}"/>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20" name="AutoShape 2">
          <a:extLst>
            <a:ext uri="{FF2B5EF4-FFF2-40B4-BE49-F238E27FC236}">
              <a16:creationId xmlns:a16="http://schemas.microsoft.com/office/drawing/2014/main" id="{35C98498-241F-E442-996E-43CFB76AEC07}"/>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21" name="AutoShape 2">
          <a:extLst>
            <a:ext uri="{FF2B5EF4-FFF2-40B4-BE49-F238E27FC236}">
              <a16:creationId xmlns:a16="http://schemas.microsoft.com/office/drawing/2014/main" id="{54852680-52F9-374C-B97C-BC550DAF5134}"/>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22" name="AutoShape 2">
          <a:extLst>
            <a:ext uri="{FF2B5EF4-FFF2-40B4-BE49-F238E27FC236}">
              <a16:creationId xmlns:a16="http://schemas.microsoft.com/office/drawing/2014/main" id="{EA71E156-DD27-C54C-AC81-FB42D32C8B5A}"/>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23" name="AutoShape 2">
          <a:extLst>
            <a:ext uri="{FF2B5EF4-FFF2-40B4-BE49-F238E27FC236}">
              <a16:creationId xmlns:a16="http://schemas.microsoft.com/office/drawing/2014/main" id="{D4AFD7F6-DEC9-5C48-9CD8-353D49F520E7}"/>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24" name="AutoShape 2">
          <a:extLst>
            <a:ext uri="{FF2B5EF4-FFF2-40B4-BE49-F238E27FC236}">
              <a16:creationId xmlns:a16="http://schemas.microsoft.com/office/drawing/2014/main" id="{61112536-2F5F-AA40-A3C4-567039D9BEC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25" name="AutoShape 2">
          <a:extLst>
            <a:ext uri="{FF2B5EF4-FFF2-40B4-BE49-F238E27FC236}">
              <a16:creationId xmlns:a16="http://schemas.microsoft.com/office/drawing/2014/main" id="{56B9CB1E-C2A1-B648-9E22-5A323198DF6C}"/>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26" name="AutoShape 2">
          <a:extLst>
            <a:ext uri="{FF2B5EF4-FFF2-40B4-BE49-F238E27FC236}">
              <a16:creationId xmlns:a16="http://schemas.microsoft.com/office/drawing/2014/main" id="{DA82B0B3-6215-6449-AEF4-B80FD1158C3E}"/>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27" name="AutoShape 2">
          <a:extLst>
            <a:ext uri="{FF2B5EF4-FFF2-40B4-BE49-F238E27FC236}">
              <a16:creationId xmlns:a16="http://schemas.microsoft.com/office/drawing/2014/main" id="{BE20B0E6-8A9B-CC44-8C95-55AFCBF4FA04}"/>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28" name="AutoShape 2">
          <a:extLst>
            <a:ext uri="{FF2B5EF4-FFF2-40B4-BE49-F238E27FC236}">
              <a16:creationId xmlns:a16="http://schemas.microsoft.com/office/drawing/2014/main" id="{99FEC1AF-FA69-214A-8AB0-2D7074344EA4}"/>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29" name="AutoShape 2">
          <a:extLst>
            <a:ext uri="{FF2B5EF4-FFF2-40B4-BE49-F238E27FC236}">
              <a16:creationId xmlns:a16="http://schemas.microsoft.com/office/drawing/2014/main" id="{20504BB8-86FB-664C-8CDF-3A672B0E5D8F}"/>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30" name="AutoShape 2">
          <a:extLst>
            <a:ext uri="{FF2B5EF4-FFF2-40B4-BE49-F238E27FC236}">
              <a16:creationId xmlns:a16="http://schemas.microsoft.com/office/drawing/2014/main" id="{7860ADA4-0E1C-B54C-B7D2-FC73E203C8AE}"/>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31" name="AutoShape 2">
          <a:extLst>
            <a:ext uri="{FF2B5EF4-FFF2-40B4-BE49-F238E27FC236}">
              <a16:creationId xmlns:a16="http://schemas.microsoft.com/office/drawing/2014/main" id="{0DA9680E-557D-F74B-A908-FAB45EF83162}"/>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32" name="AutoShape 2">
          <a:extLst>
            <a:ext uri="{FF2B5EF4-FFF2-40B4-BE49-F238E27FC236}">
              <a16:creationId xmlns:a16="http://schemas.microsoft.com/office/drawing/2014/main" id="{EED5935E-7A4F-2C4B-B0EF-E1E46898C105}"/>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33" name="AutoShape 2">
          <a:extLst>
            <a:ext uri="{FF2B5EF4-FFF2-40B4-BE49-F238E27FC236}">
              <a16:creationId xmlns:a16="http://schemas.microsoft.com/office/drawing/2014/main" id="{17344090-949E-984B-9D93-12E939080757}"/>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34" name="AutoShape 2">
          <a:extLst>
            <a:ext uri="{FF2B5EF4-FFF2-40B4-BE49-F238E27FC236}">
              <a16:creationId xmlns:a16="http://schemas.microsoft.com/office/drawing/2014/main" id="{6F690EE1-F52A-3742-A8A4-CE35404D4B56}"/>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35" name="AutoShape 2">
          <a:extLst>
            <a:ext uri="{FF2B5EF4-FFF2-40B4-BE49-F238E27FC236}">
              <a16:creationId xmlns:a16="http://schemas.microsoft.com/office/drawing/2014/main" id="{47EBFB54-B0A5-7F45-A35B-4281B5A5E118}"/>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36" name="AutoShape 2">
          <a:extLst>
            <a:ext uri="{FF2B5EF4-FFF2-40B4-BE49-F238E27FC236}">
              <a16:creationId xmlns:a16="http://schemas.microsoft.com/office/drawing/2014/main" id="{B4FAB409-C84D-B14F-839E-0864E9A6B125}"/>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37" name="AutoShape 2">
          <a:extLst>
            <a:ext uri="{FF2B5EF4-FFF2-40B4-BE49-F238E27FC236}">
              <a16:creationId xmlns:a16="http://schemas.microsoft.com/office/drawing/2014/main" id="{74786127-F305-7248-8A9D-31142A93A55A}"/>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38" name="AutoShape 2">
          <a:extLst>
            <a:ext uri="{FF2B5EF4-FFF2-40B4-BE49-F238E27FC236}">
              <a16:creationId xmlns:a16="http://schemas.microsoft.com/office/drawing/2014/main" id="{9BBA7BCE-9558-A54D-B457-1E0BC0F917C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39" name="AutoShape 2">
          <a:extLst>
            <a:ext uri="{FF2B5EF4-FFF2-40B4-BE49-F238E27FC236}">
              <a16:creationId xmlns:a16="http://schemas.microsoft.com/office/drawing/2014/main" id="{3F7ADC01-6FAF-D140-A845-BAD1AE9E0FF0}"/>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40" name="AutoShape 2">
          <a:extLst>
            <a:ext uri="{FF2B5EF4-FFF2-40B4-BE49-F238E27FC236}">
              <a16:creationId xmlns:a16="http://schemas.microsoft.com/office/drawing/2014/main" id="{4B2F4E58-3177-8D49-847C-FB28C52CC726}"/>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41" name="AutoShape 2">
          <a:extLst>
            <a:ext uri="{FF2B5EF4-FFF2-40B4-BE49-F238E27FC236}">
              <a16:creationId xmlns:a16="http://schemas.microsoft.com/office/drawing/2014/main" id="{4137CABA-541A-5C4C-A8F6-3B6899D98DE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42" name="AutoShape 2">
          <a:extLst>
            <a:ext uri="{FF2B5EF4-FFF2-40B4-BE49-F238E27FC236}">
              <a16:creationId xmlns:a16="http://schemas.microsoft.com/office/drawing/2014/main" id="{AFDAD96C-B0B8-1F44-A12E-6EFB586A942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43" name="AutoShape 2">
          <a:extLst>
            <a:ext uri="{FF2B5EF4-FFF2-40B4-BE49-F238E27FC236}">
              <a16:creationId xmlns:a16="http://schemas.microsoft.com/office/drawing/2014/main" id="{D51F132A-2F70-6F47-9220-B480C11933DA}"/>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44" name="AutoShape 2">
          <a:extLst>
            <a:ext uri="{FF2B5EF4-FFF2-40B4-BE49-F238E27FC236}">
              <a16:creationId xmlns:a16="http://schemas.microsoft.com/office/drawing/2014/main" id="{E21B42B2-ABBA-F041-A7A8-C3A91EF7BE56}"/>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45" name="AutoShape 2">
          <a:extLst>
            <a:ext uri="{FF2B5EF4-FFF2-40B4-BE49-F238E27FC236}">
              <a16:creationId xmlns:a16="http://schemas.microsoft.com/office/drawing/2014/main" id="{3BC4E38E-8349-FA4C-A9D7-52E77ABACBDB}"/>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46" name="AutoShape 2">
          <a:extLst>
            <a:ext uri="{FF2B5EF4-FFF2-40B4-BE49-F238E27FC236}">
              <a16:creationId xmlns:a16="http://schemas.microsoft.com/office/drawing/2014/main" id="{C13ABC86-0A3D-034F-9386-D96CEC08955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47" name="AutoShape 2">
          <a:extLst>
            <a:ext uri="{FF2B5EF4-FFF2-40B4-BE49-F238E27FC236}">
              <a16:creationId xmlns:a16="http://schemas.microsoft.com/office/drawing/2014/main" id="{7237390B-8D5D-C446-8291-7BFDACA17351}"/>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48" name="AutoShape 2">
          <a:extLst>
            <a:ext uri="{FF2B5EF4-FFF2-40B4-BE49-F238E27FC236}">
              <a16:creationId xmlns:a16="http://schemas.microsoft.com/office/drawing/2014/main" id="{AB19260B-E409-184B-BF88-328D8BF4600A}"/>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49" name="AutoShape 2">
          <a:extLst>
            <a:ext uri="{FF2B5EF4-FFF2-40B4-BE49-F238E27FC236}">
              <a16:creationId xmlns:a16="http://schemas.microsoft.com/office/drawing/2014/main" id="{84F198AD-AF2F-BF46-82AF-AF6A3B3673AE}"/>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50" name="AutoShape 2">
          <a:extLst>
            <a:ext uri="{FF2B5EF4-FFF2-40B4-BE49-F238E27FC236}">
              <a16:creationId xmlns:a16="http://schemas.microsoft.com/office/drawing/2014/main" id="{34BE6D02-DF43-5241-83AB-EE5A89561D4B}"/>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51" name="AutoShape 2">
          <a:extLst>
            <a:ext uri="{FF2B5EF4-FFF2-40B4-BE49-F238E27FC236}">
              <a16:creationId xmlns:a16="http://schemas.microsoft.com/office/drawing/2014/main" id="{A0512AD3-998D-6E48-94CA-F70167B7EBE7}"/>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52" name="AutoShape 2">
          <a:extLst>
            <a:ext uri="{FF2B5EF4-FFF2-40B4-BE49-F238E27FC236}">
              <a16:creationId xmlns:a16="http://schemas.microsoft.com/office/drawing/2014/main" id="{ABF8424E-6AA3-C746-BDAE-FE4DC0CCC3C1}"/>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53" name="AutoShape 2">
          <a:extLst>
            <a:ext uri="{FF2B5EF4-FFF2-40B4-BE49-F238E27FC236}">
              <a16:creationId xmlns:a16="http://schemas.microsoft.com/office/drawing/2014/main" id="{C2B4A1F8-3D56-F64F-A9E5-512ADF753C96}"/>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54" name="AutoShape 2">
          <a:extLst>
            <a:ext uri="{FF2B5EF4-FFF2-40B4-BE49-F238E27FC236}">
              <a16:creationId xmlns:a16="http://schemas.microsoft.com/office/drawing/2014/main" id="{E3E403A3-73DB-1D49-BD60-093FC95588AC}"/>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55" name="AutoShape 2">
          <a:extLst>
            <a:ext uri="{FF2B5EF4-FFF2-40B4-BE49-F238E27FC236}">
              <a16:creationId xmlns:a16="http://schemas.microsoft.com/office/drawing/2014/main" id="{B2DC0454-DA2E-5D46-BB77-CEAE9635C2A5}"/>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56" name="AutoShape 2">
          <a:extLst>
            <a:ext uri="{FF2B5EF4-FFF2-40B4-BE49-F238E27FC236}">
              <a16:creationId xmlns:a16="http://schemas.microsoft.com/office/drawing/2014/main" id="{F8FE9E85-EDA6-C14B-9975-71199FDC9162}"/>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57" name="AutoShape 2">
          <a:extLst>
            <a:ext uri="{FF2B5EF4-FFF2-40B4-BE49-F238E27FC236}">
              <a16:creationId xmlns:a16="http://schemas.microsoft.com/office/drawing/2014/main" id="{B44C278A-5E79-524E-B3CC-02C7C8958233}"/>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58" name="AutoShape 2">
          <a:extLst>
            <a:ext uri="{FF2B5EF4-FFF2-40B4-BE49-F238E27FC236}">
              <a16:creationId xmlns:a16="http://schemas.microsoft.com/office/drawing/2014/main" id="{C4ECC517-2D11-224C-A89E-B87296546D21}"/>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59" name="AutoShape 2">
          <a:extLst>
            <a:ext uri="{FF2B5EF4-FFF2-40B4-BE49-F238E27FC236}">
              <a16:creationId xmlns:a16="http://schemas.microsoft.com/office/drawing/2014/main" id="{27AD25D1-E40F-AB49-BFCE-786551C1EB6B}"/>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60" name="AutoShape 2">
          <a:extLst>
            <a:ext uri="{FF2B5EF4-FFF2-40B4-BE49-F238E27FC236}">
              <a16:creationId xmlns:a16="http://schemas.microsoft.com/office/drawing/2014/main" id="{BA078013-12DC-9149-BEC9-9DC2675D94ED}"/>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61" name="AutoShape 2">
          <a:extLst>
            <a:ext uri="{FF2B5EF4-FFF2-40B4-BE49-F238E27FC236}">
              <a16:creationId xmlns:a16="http://schemas.microsoft.com/office/drawing/2014/main" id="{621632BF-D6AE-AF4E-BBB9-4C9648AD4B0C}"/>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62" name="AutoShape 2">
          <a:extLst>
            <a:ext uri="{FF2B5EF4-FFF2-40B4-BE49-F238E27FC236}">
              <a16:creationId xmlns:a16="http://schemas.microsoft.com/office/drawing/2014/main" id="{99A94F4E-CF4F-3D40-A1CA-8B425BEFD048}"/>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663" name="AutoShape 2">
          <a:extLst>
            <a:ext uri="{FF2B5EF4-FFF2-40B4-BE49-F238E27FC236}">
              <a16:creationId xmlns:a16="http://schemas.microsoft.com/office/drawing/2014/main" id="{3D35B09F-F141-964D-AE86-CFB77204ED8C}"/>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64" name="AutoShape 2">
          <a:extLst>
            <a:ext uri="{FF2B5EF4-FFF2-40B4-BE49-F238E27FC236}">
              <a16:creationId xmlns:a16="http://schemas.microsoft.com/office/drawing/2014/main" id="{79B4F053-8592-F94F-802A-08ED2056A69C}"/>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65" name="AutoShape 2">
          <a:extLst>
            <a:ext uri="{FF2B5EF4-FFF2-40B4-BE49-F238E27FC236}">
              <a16:creationId xmlns:a16="http://schemas.microsoft.com/office/drawing/2014/main" id="{8119CECB-3E42-A641-8F19-44733CBF65AC}"/>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666" name="AutoShape 2">
          <a:extLst>
            <a:ext uri="{FF2B5EF4-FFF2-40B4-BE49-F238E27FC236}">
              <a16:creationId xmlns:a16="http://schemas.microsoft.com/office/drawing/2014/main" id="{43F7B630-8F3E-C043-8AA9-CF347CB50E7C}"/>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667" name="AutoShape 2">
          <a:extLst>
            <a:ext uri="{FF2B5EF4-FFF2-40B4-BE49-F238E27FC236}">
              <a16:creationId xmlns:a16="http://schemas.microsoft.com/office/drawing/2014/main" id="{FEACA37D-A995-9142-8E2D-6D973926D872}"/>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68" name="AutoShape 2">
          <a:extLst>
            <a:ext uri="{FF2B5EF4-FFF2-40B4-BE49-F238E27FC236}">
              <a16:creationId xmlns:a16="http://schemas.microsoft.com/office/drawing/2014/main" id="{68060CA3-B57E-0E43-8CE2-D521FDD0AA6A}"/>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69" name="AutoShape 2">
          <a:extLst>
            <a:ext uri="{FF2B5EF4-FFF2-40B4-BE49-F238E27FC236}">
              <a16:creationId xmlns:a16="http://schemas.microsoft.com/office/drawing/2014/main" id="{4B1224E8-EDA7-754D-854B-2B2B24C78909}"/>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70" name="AutoShape 2">
          <a:extLst>
            <a:ext uri="{FF2B5EF4-FFF2-40B4-BE49-F238E27FC236}">
              <a16:creationId xmlns:a16="http://schemas.microsoft.com/office/drawing/2014/main" id="{9DC63779-D9AF-5B42-8EFF-AD2629989560}"/>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71" name="AutoShape 2">
          <a:extLst>
            <a:ext uri="{FF2B5EF4-FFF2-40B4-BE49-F238E27FC236}">
              <a16:creationId xmlns:a16="http://schemas.microsoft.com/office/drawing/2014/main" id="{DE0AE878-F7A6-6E49-9C0C-AE1FB9767C8B}"/>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72" name="AutoShape 2">
          <a:extLst>
            <a:ext uri="{FF2B5EF4-FFF2-40B4-BE49-F238E27FC236}">
              <a16:creationId xmlns:a16="http://schemas.microsoft.com/office/drawing/2014/main" id="{2CBC9669-0FF7-D646-89B5-4AF75BE32112}"/>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73" name="AutoShape 2">
          <a:extLst>
            <a:ext uri="{FF2B5EF4-FFF2-40B4-BE49-F238E27FC236}">
              <a16:creationId xmlns:a16="http://schemas.microsoft.com/office/drawing/2014/main" id="{E3C61462-9575-244F-9A79-4AA611362BC9}"/>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674" name="AutoShape 2">
          <a:extLst>
            <a:ext uri="{FF2B5EF4-FFF2-40B4-BE49-F238E27FC236}">
              <a16:creationId xmlns:a16="http://schemas.microsoft.com/office/drawing/2014/main" id="{9E84DAB0-A039-D240-A9CE-E4A2EF51E80C}"/>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675" name="AutoShape 2">
          <a:extLst>
            <a:ext uri="{FF2B5EF4-FFF2-40B4-BE49-F238E27FC236}">
              <a16:creationId xmlns:a16="http://schemas.microsoft.com/office/drawing/2014/main" id="{1C0F0EE4-61DC-ED45-9E77-89E1B3178DC3}"/>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76" name="AutoShape 2">
          <a:extLst>
            <a:ext uri="{FF2B5EF4-FFF2-40B4-BE49-F238E27FC236}">
              <a16:creationId xmlns:a16="http://schemas.microsoft.com/office/drawing/2014/main" id="{254098E0-1582-3940-9C51-34343C766874}"/>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77" name="AutoShape 2">
          <a:extLst>
            <a:ext uri="{FF2B5EF4-FFF2-40B4-BE49-F238E27FC236}">
              <a16:creationId xmlns:a16="http://schemas.microsoft.com/office/drawing/2014/main" id="{0781077D-CEBB-B243-9946-110AD92607B9}"/>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678" name="AutoShape 2">
          <a:extLst>
            <a:ext uri="{FF2B5EF4-FFF2-40B4-BE49-F238E27FC236}">
              <a16:creationId xmlns:a16="http://schemas.microsoft.com/office/drawing/2014/main" id="{DDA9ECDB-90E8-2040-B101-BD8D94C00C14}"/>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79" name="AutoShape 2">
          <a:extLst>
            <a:ext uri="{FF2B5EF4-FFF2-40B4-BE49-F238E27FC236}">
              <a16:creationId xmlns:a16="http://schemas.microsoft.com/office/drawing/2014/main" id="{75AAF734-A4C1-3046-9AB9-21895240757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80" name="AutoShape 2">
          <a:extLst>
            <a:ext uri="{FF2B5EF4-FFF2-40B4-BE49-F238E27FC236}">
              <a16:creationId xmlns:a16="http://schemas.microsoft.com/office/drawing/2014/main" id="{AB837E4E-0A47-7443-9B62-C1816879E52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81" name="AutoShape 2">
          <a:extLst>
            <a:ext uri="{FF2B5EF4-FFF2-40B4-BE49-F238E27FC236}">
              <a16:creationId xmlns:a16="http://schemas.microsoft.com/office/drawing/2014/main" id="{7DD1E970-5A03-0B4B-86BB-A6BB87FB9F5A}"/>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82" name="AutoShape 2">
          <a:extLst>
            <a:ext uri="{FF2B5EF4-FFF2-40B4-BE49-F238E27FC236}">
              <a16:creationId xmlns:a16="http://schemas.microsoft.com/office/drawing/2014/main" id="{B5AAE5D8-C22F-5C4E-8651-BA481EC57C9D}"/>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83" name="AutoShape 2">
          <a:extLst>
            <a:ext uri="{FF2B5EF4-FFF2-40B4-BE49-F238E27FC236}">
              <a16:creationId xmlns:a16="http://schemas.microsoft.com/office/drawing/2014/main" id="{2881D7D0-2493-BA4B-BBA5-9BB50034FB43}"/>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84" name="AutoShape 2">
          <a:extLst>
            <a:ext uri="{FF2B5EF4-FFF2-40B4-BE49-F238E27FC236}">
              <a16:creationId xmlns:a16="http://schemas.microsoft.com/office/drawing/2014/main" id="{F40998FD-9DA6-964B-A992-59986FCF1A54}"/>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85" name="AutoShape 2">
          <a:extLst>
            <a:ext uri="{FF2B5EF4-FFF2-40B4-BE49-F238E27FC236}">
              <a16:creationId xmlns:a16="http://schemas.microsoft.com/office/drawing/2014/main" id="{83B70CF5-79F9-7641-93F1-5B7B8105BB43}"/>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86" name="AutoShape 2">
          <a:extLst>
            <a:ext uri="{FF2B5EF4-FFF2-40B4-BE49-F238E27FC236}">
              <a16:creationId xmlns:a16="http://schemas.microsoft.com/office/drawing/2014/main" id="{C4088C0C-39BE-BA4D-97DC-F387977805C1}"/>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87" name="AutoShape 2">
          <a:extLst>
            <a:ext uri="{FF2B5EF4-FFF2-40B4-BE49-F238E27FC236}">
              <a16:creationId xmlns:a16="http://schemas.microsoft.com/office/drawing/2014/main" id="{EB7D0DC2-007D-B246-8383-BB849743851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88" name="AutoShape 2">
          <a:extLst>
            <a:ext uri="{FF2B5EF4-FFF2-40B4-BE49-F238E27FC236}">
              <a16:creationId xmlns:a16="http://schemas.microsoft.com/office/drawing/2014/main" id="{4D0DA241-A192-B549-894D-6EDC7548525B}"/>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89" name="AutoShape 2">
          <a:extLst>
            <a:ext uri="{FF2B5EF4-FFF2-40B4-BE49-F238E27FC236}">
              <a16:creationId xmlns:a16="http://schemas.microsoft.com/office/drawing/2014/main" id="{365CF127-EA55-8740-B2D8-9586802132DB}"/>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90" name="AutoShape 2">
          <a:extLst>
            <a:ext uri="{FF2B5EF4-FFF2-40B4-BE49-F238E27FC236}">
              <a16:creationId xmlns:a16="http://schemas.microsoft.com/office/drawing/2014/main" id="{1E028D94-17A1-B84D-822C-AF09DF4CFE74}"/>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91" name="AutoShape 2">
          <a:extLst>
            <a:ext uri="{FF2B5EF4-FFF2-40B4-BE49-F238E27FC236}">
              <a16:creationId xmlns:a16="http://schemas.microsoft.com/office/drawing/2014/main" id="{A0232764-59E1-524E-9103-EF534B6765A0}"/>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92" name="AutoShape 2">
          <a:extLst>
            <a:ext uri="{FF2B5EF4-FFF2-40B4-BE49-F238E27FC236}">
              <a16:creationId xmlns:a16="http://schemas.microsoft.com/office/drawing/2014/main" id="{6AE675A5-3035-6C43-99C0-ADCD062A6C4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93" name="AutoShape 2">
          <a:extLst>
            <a:ext uri="{FF2B5EF4-FFF2-40B4-BE49-F238E27FC236}">
              <a16:creationId xmlns:a16="http://schemas.microsoft.com/office/drawing/2014/main" id="{1C9B65B9-16EC-8645-9667-5E263D0D205C}"/>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94" name="AutoShape 2">
          <a:extLst>
            <a:ext uri="{FF2B5EF4-FFF2-40B4-BE49-F238E27FC236}">
              <a16:creationId xmlns:a16="http://schemas.microsoft.com/office/drawing/2014/main" id="{3F143D3D-1B43-C745-A613-8B19061E57A2}"/>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95" name="AutoShape 2">
          <a:extLst>
            <a:ext uri="{FF2B5EF4-FFF2-40B4-BE49-F238E27FC236}">
              <a16:creationId xmlns:a16="http://schemas.microsoft.com/office/drawing/2014/main" id="{47916CDB-6616-C341-9DC0-B1D2C045F2BE}"/>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96" name="AutoShape 2">
          <a:extLst>
            <a:ext uri="{FF2B5EF4-FFF2-40B4-BE49-F238E27FC236}">
              <a16:creationId xmlns:a16="http://schemas.microsoft.com/office/drawing/2014/main" id="{86E1F2BA-2F63-7042-A393-0AC2551651FC}"/>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697" name="AutoShape 2">
          <a:extLst>
            <a:ext uri="{FF2B5EF4-FFF2-40B4-BE49-F238E27FC236}">
              <a16:creationId xmlns:a16="http://schemas.microsoft.com/office/drawing/2014/main" id="{C21F4A66-FBB9-1E44-837F-F2E3BAD9D8A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98" name="AutoShape 2">
          <a:extLst>
            <a:ext uri="{FF2B5EF4-FFF2-40B4-BE49-F238E27FC236}">
              <a16:creationId xmlns:a16="http://schemas.microsoft.com/office/drawing/2014/main" id="{07185141-E26D-C940-B806-5D674ECCC254}"/>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699" name="AutoShape 2">
          <a:extLst>
            <a:ext uri="{FF2B5EF4-FFF2-40B4-BE49-F238E27FC236}">
              <a16:creationId xmlns:a16="http://schemas.microsoft.com/office/drawing/2014/main" id="{3817745E-3354-2C4E-BCE5-8AD6580F73EA}"/>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00" name="AutoShape 2">
          <a:extLst>
            <a:ext uri="{FF2B5EF4-FFF2-40B4-BE49-F238E27FC236}">
              <a16:creationId xmlns:a16="http://schemas.microsoft.com/office/drawing/2014/main" id="{8161A342-3995-564A-8C57-5BF508572E0E}"/>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01" name="AutoShape 2">
          <a:extLst>
            <a:ext uri="{FF2B5EF4-FFF2-40B4-BE49-F238E27FC236}">
              <a16:creationId xmlns:a16="http://schemas.microsoft.com/office/drawing/2014/main" id="{DCE16EB4-6AC8-DC4C-8D0B-9178ED86C87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02" name="AutoShape 2">
          <a:extLst>
            <a:ext uri="{FF2B5EF4-FFF2-40B4-BE49-F238E27FC236}">
              <a16:creationId xmlns:a16="http://schemas.microsoft.com/office/drawing/2014/main" id="{38CE6259-A034-234C-B408-6ED8D733374A}"/>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03" name="AutoShape 2">
          <a:extLst>
            <a:ext uri="{FF2B5EF4-FFF2-40B4-BE49-F238E27FC236}">
              <a16:creationId xmlns:a16="http://schemas.microsoft.com/office/drawing/2014/main" id="{AF3E6743-C83E-CC4C-AC8D-8224872DDD11}"/>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04" name="AutoShape 2">
          <a:extLst>
            <a:ext uri="{FF2B5EF4-FFF2-40B4-BE49-F238E27FC236}">
              <a16:creationId xmlns:a16="http://schemas.microsoft.com/office/drawing/2014/main" id="{F2DA8799-34EE-D24F-9059-BD4DC2BCD758}"/>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05" name="AutoShape 2">
          <a:extLst>
            <a:ext uri="{FF2B5EF4-FFF2-40B4-BE49-F238E27FC236}">
              <a16:creationId xmlns:a16="http://schemas.microsoft.com/office/drawing/2014/main" id="{04581CC8-58CD-DD42-BB6F-AD54024EAF46}"/>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06" name="AutoShape 2">
          <a:extLst>
            <a:ext uri="{FF2B5EF4-FFF2-40B4-BE49-F238E27FC236}">
              <a16:creationId xmlns:a16="http://schemas.microsoft.com/office/drawing/2014/main" id="{98EB3FC8-476E-6549-B5FA-381A2AC7ECD0}"/>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07" name="AutoShape 2">
          <a:extLst>
            <a:ext uri="{FF2B5EF4-FFF2-40B4-BE49-F238E27FC236}">
              <a16:creationId xmlns:a16="http://schemas.microsoft.com/office/drawing/2014/main" id="{5CEEB1D3-7AD9-2B40-96AF-976627BD4FA0}"/>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08" name="AutoShape 2">
          <a:extLst>
            <a:ext uri="{FF2B5EF4-FFF2-40B4-BE49-F238E27FC236}">
              <a16:creationId xmlns:a16="http://schemas.microsoft.com/office/drawing/2014/main" id="{1FA6D97E-DA34-314E-BCCE-5A93BD0C9D00}"/>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09" name="AutoShape 2">
          <a:extLst>
            <a:ext uri="{FF2B5EF4-FFF2-40B4-BE49-F238E27FC236}">
              <a16:creationId xmlns:a16="http://schemas.microsoft.com/office/drawing/2014/main" id="{C31AA907-B1BF-474D-9A00-7265A042F7E8}"/>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10" name="AutoShape 2">
          <a:extLst>
            <a:ext uri="{FF2B5EF4-FFF2-40B4-BE49-F238E27FC236}">
              <a16:creationId xmlns:a16="http://schemas.microsoft.com/office/drawing/2014/main" id="{53742365-DA89-CA42-A581-7BF941C75E6A}"/>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11" name="AutoShape 2">
          <a:extLst>
            <a:ext uri="{FF2B5EF4-FFF2-40B4-BE49-F238E27FC236}">
              <a16:creationId xmlns:a16="http://schemas.microsoft.com/office/drawing/2014/main" id="{6E1F69D6-1907-6E4C-AC02-37AAABFF1511}"/>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12" name="AutoShape 2">
          <a:extLst>
            <a:ext uri="{FF2B5EF4-FFF2-40B4-BE49-F238E27FC236}">
              <a16:creationId xmlns:a16="http://schemas.microsoft.com/office/drawing/2014/main" id="{D2BE5298-F880-2248-97E6-A4FD01B8CE63}"/>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13" name="AutoShape 2">
          <a:extLst>
            <a:ext uri="{FF2B5EF4-FFF2-40B4-BE49-F238E27FC236}">
              <a16:creationId xmlns:a16="http://schemas.microsoft.com/office/drawing/2014/main" id="{F24FCA49-31DE-DA47-AF7A-F55D083B0AB7}"/>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14" name="AutoShape 2">
          <a:extLst>
            <a:ext uri="{FF2B5EF4-FFF2-40B4-BE49-F238E27FC236}">
              <a16:creationId xmlns:a16="http://schemas.microsoft.com/office/drawing/2014/main" id="{25444412-E400-0E43-A8D9-9ACF70F74AAB}"/>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15" name="AutoShape 2">
          <a:extLst>
            <a:ext uri="{FF2B5EF4-FFF2-40B4-BE49-F238E27FC236}">
              <a16:creationId xmlns:a16="http://schemas.microsoft.com/office/drawing/2014/main" id="{3FE3F580-49E9-6745-B57C-54E7E9840652}"/>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16" name="AutoShape 2">
          <a:extLst>
            <a:ext uri="{FF2B5EF4-FFF2-40B4-BE49-F238E27FC236}">
              <a16:creationId xmlns:a16="http://schemas.microsoft.com/office/drawing/2014/main" id="{85FE5A91-C43E-B048-99DA-72BAAAC5B30F}"/>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17" name="AutoShape 2">
          <a:extLst>
            <a:ext uri="{FF2B5EF4-FFF2-40B4-BE49-F238E27FC236}">
              <a16:creationId xmlns:a16="http://schemas.microsoft.com/office/drawing/2014/main" id="{EC853758-73DC-3242-8CB8-E34C626F91C7}"/>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18" name="AutoShape 2">
          <a:extLst>
            <a:ext uri="{FF2B5EF4-FFF2-40B4-BE49-F238E27FC236}">
              <a16:creationId xmlns:a16="http://schemas.microsoft.com/office/drawing/2014/main" id="{1BCE82A4-03CF-6740-91A0-C923D19D72A8}"/>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19" name="AutoShape 2">
          <a:extLst>
            <a:ext uri="{FF2B5EF4-FFF2-40B4-BE49-F238E27FC236}">
              <a16:creationId xmlns:a16="http://schemas.microsoft.com/office/drawing/2014/main" id="{26D797BE-BE75-5542-B153-BB1281116CF6}"/>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20" name="AutoShape 2">
          <a:extLst>
            <a:ext uri="{FF2B5EF4-FFF2-40B4-BE49-F238E27FC236}">
              <a16:creationId xmlns:a16="http://schemas.microsoft.com/office/drawing/2014/main" id="{CC9DFFEE-4347-2741-95A0-734387E00EA5}"/>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21" name="AutoShape 2">
          <a:extLst>
            <a:ext uri="{FF2B5EF4-FFF2-40B4-BE49-F238E27FC236}">
              <a16:creationId xmlns:a16="http://schemas.microsoft.com/office/drawing/2014/main" id="{98D7562A-14B1-8C41-8644-3292B4E81831}"/>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22" name="AutoShape 2">
          <a:extLst>
            <a:ext uri="{FF2B5EF4-FFF2-40B4-BE49-F238E27FC236}">
              <a16:creationId xmlns:a16="http://schemas.microsoft.com/office/drawing/2014/main" id="{7161DD62-AFEB-3C4F-A540-5651F2D74F89}"/>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23" name="AutoShape 2">
          <a:extLst>
            <a:ext uri="{FF2B5EF4-FFF2-40B4-BE49-F238E27FC236}">
              <a16:creationId xmlns:a16="http://schemas.microsoft.com/office/drawing/2014/main" id="{B7900A87-954D-AA49-A759-C6B4DE5BF8F1}"/>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24" name="AutoShape 2">
          <a:extLst>
            <a:ext uri="{FF2B5EF4-FFF2-40B4-BE49-F238E27FC236}">
              <a16:creationId xmlns:a16="http://schemas.microsoft.com/office/drawing/2014/main" id="{B60750EC-CE6C-974C-9BD1-B94D1C9E9491}"/>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25" name="AutoShape 2">
          <a:extLst>
            <a:ext uri="{FF2B5EF4-FFF2-40B4-BE49-F238E27FC236}">
              <a16:creationId xmlns:a16="http://schemas.microsoft.com/office/drawing/2014/main" id="{5658CFD4-5AA4-5D46-BC22-59ABD7FC3CA5}"/>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26" name="AutoShape 2">
          <a:extLst>
            <a:ext uri="{FF2B5EF4-FFF2-40B4-BE49-F238E27FC236}">
              <a16:creationId xmlns:a16="http://schemas.microsoft.com/office/drawing/2014/main" id="{575E1164-A619-2448-A5F0-27C4AA1284CC}"/>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27" name="AutoShape 2">
          <a:extLst>
            <a:ext uri="{FF2B5EF4-FFF2-40B4-BE49-F238E27FC236}">
              <a16:creationId xmlns:a16="http://schemas.microsoft.com/office/drawing/2014/main" id="{D93C25CE-BD1D-3440-ABA3-0C4759B63210}"/>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728" name="AutoShape 2">
          <a:extLst>
            <a:ext uri="{FF2B5EF4-FFF2-40B4-BE49-F238E27FC236}">
              <a16:creationId xmlns:a16="http://schemas.microsoft.com/office/drawing/2014/main" id="{0588A95D-B692-BF42-B100-43C05C006BBC}"/>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729" name="AutoShape 2">
          <a:extLst>
            <a:ext uri="{FF2B5EF4-FFF2-40B4-BE49-F238E27FC236}">
              <a16:creationId xmlns:a16="http://schemas.microsoft.com/office/drawing/2014/main" id="{C478F6A6-4908-0B46-87D6-D586A1A72311}"/>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730" name="AutoShape 2">
          <a:extLst>
            <a:ext uri="{FF2B5EF4-FFF2-40B4-BE49-F238E27FC236}">
              <a16:creationId xmlns:a16="http://schemas.microsoft.com/office/drawing/2014/main" id="{4E05E0AF-F0D0-AF4A-842C-E6DEAE679A77}"/>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31" name="AutoShape 2">
          <a:extLst>
            <a:ext uri="{FF2B5EF4-FFF2-40B4-BE49-F238E27FC236}">
              <a16:creationId xmlns:a16="http://schemas.microsoft.com/office/drawing/2014/main" id="{76F03780-0800-664D-A338-D5D38137367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732" name="AutoShape 2">
          <a:extLst>
            <a:ext uri="{FF2B5EF4-FFF2-40B4-BE49-F238E27FC236}">
              <a16:creationId xmlns:a16="http://schemas.microsoft.com/office/drawing/2014/main" id="{3F55308C-E73F-8246-89A2-2128824AE9E1}"/>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733" name="AutoShape 2">
          <a:extLst>
            <a:ext uri="{FF2B5EF4-FFF2-40B4-BE49-F238E27FC236}">
              <a16:creationId xmlns:a16="http://schemas.microsoft.com/office/drawing/2014/main" id="{C6882338-234F-6B42-9CA4-BB5297F146B7}"/>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34" name="AutoShape 2">
          <a:extLst>
            <a:ext uri="{FF2B5EF4-FFF2-40B4-BE49-F238E27FC236}">
              <a16:creationId xmlns:a16="http://schemas.microsoft.com/office/drawing/2014/main" id="{79DAD711-1F2A-704B-8274-822EE096341E}"/>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35" name="AutoShape 2">
          <a:extLst>
            <a:ext uri="{FF2B5EF4-FFF2-40B4-BE49-F238E27FC236}">
              <a16:creationId xmlns:a16="http://schemas.microsoft.com/office/drawing/2014/main" id="{797F9727-6431-C34C-9CB5-602EDFA8CAB8}"/>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736" name="AutoShape 2">
          <a:extLst>
            <a:ext uri="{FF2B5EF4-FFF2-40B4-BE49-F238E27FC236}">
              <a16:creationId xmlns:a16="http://schemas.microsoft.com/office/drawing/2014/main" id="{75ED125F-C12D-874E-BA97-6BBF28E42839}"/>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737" name="AutoShape 2">
          <a:extLst>
            <a:ext uri="{FF2B5EF4-FFF2-40B4-BE49-F238E27FC236}">
              <a16:creationId xmlns:a16="http://schemas.microsoft.com/office/drawing/2014/main" id="{B565475F-B11D-5740-A624-785BB03FA1A6}"/>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738" name="AutoShape 2">
          <a:extLst>
            <a:ext uri="{FF2B5EF4-FFF2-40B4-BE49-F238E27FC236}">
              <a16:creationId xmlns:a16="http://schemas.microsoft.com/office/drawing/2014/main" id="{B87103A0-31DD-2F49-A512-B8616E070EE2}"/>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39" name="AutoShape 2">
          <a:extLst>
            <a:ext uri="{FF2B5EF4-FFF2-40B4-BE49-F238E27FC236}">
              <a16:creationId xmlns:a16="http://schemas.microsoft.com/office/drawing/2014/main" id="{40497B27-8457-9043-96C6-610E9771501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740" name="AutoShape 2">
          <a:extLst>
            <a:ext uri="{FF2B5EF4-FFF2-40B4-BE49-F238E27FC236}">
              <a16:creationId xmlns:a16="http://schemas.microsoft.com/office/drawing/2014/main" id="{1CF0EA83-0198-4943-88A8-E375773CD6A2}"/>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741" name="AutoShape 2">
          <a:extLst>
            <a:ext uri="{FF2B5EF4-FFF2-40B4-BE49-F238E27FC236}">
              <a16:creationId xmlns:a16="http://schemas.microsoft.com/office/drawing/2014/main" id="{CA9372DA-EC9D-A545-9470-271C343791C1}"/>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42" name="AutoShape 2">
          <a:extLst>
            <a:ext uri="{FF2B5EF4-FFF2-40B4-BE49-F238E27FC236}">
              <a16:creationId xmlns:a16="http://schemas.microsoft.com/office/drawing/2014/main" id="{4AB14D7D-A708-6C4F-A8B1-9D400422725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43" name="AutoShape 2">
          <a:extLst>
            <a:ext uri="{FF2B5EF4-FFF2-40B4-BE49-F238E27FC236}">
              <a16:creationId xmlns:a16="http://schemas.microsoft.com/office/drawing/2014/main" id="{1124F988-26CF-4942-B83A-89EF44663FBF}"/>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44" name="AutoShape 2">
          <a:extLst>
            <a:ext uri="{FF2B5EF4-FFF2-40B4-BE49-F238E27FC236}">
              <a16:creationId xmlns:a16="http://schemas.microsoft.com/office/drawing/2014/main" id="{EB57B3A7-EFD9-804A-89F9-5A504DACF4F5}"/>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45" name="AutoShape 2">
          <a:extLst>
            <a:ext uri="{FF2B5EF4-FFF2-40B4-BE49-F238E27FC236}">
              <a16:creationId xmlns:a16="http://schemas.microsoft.com/office/drawing/2014/main" id="{ECC5AFAC-2526-7343-95ED-9DBA89CA714F}"/>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46" name="AutoShape 2">
          <a:extLst>
            <a:ext uri="{FF2B5EF4-FFF2-40B4-BE49-F238E27FC236}">
              <a16:creationId xmlns:a16="http://schemas.microsoft.com/office/drawing/2014/main" id="{E86ACE28-8246-FE48-B0A4-37B31A6B5007}"/>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47" name="AutoShape 2">
          <a:extLst>
            <a:ext uri="{FF2B5EF4-FFF2-40B4-BE49-F238E27FC236}">
              <a16:creationId xmlns:a16="http://schemas.microsoft.com/office/drawing/2014/main" id="{F89DBB90-295D-C248-8C29-AF9A0ACE1A0A}"/>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48" name="AutoShape 2">
          <a:extLst>
            <a:ext uri="{FF2B5EF4-FFF2-40B4-BE49-F238E27FC236}">
              <a16:creationId xmlns:a16="http://schemas.microsoft.com/office/drawing/2014/main" id="{AB94DC5A-A10D-4B4F-BA3B-AFFFC90C30C4}"/>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49" name="AutoShape 2">
          <a:extLst>
            <a:ext uri="{FF2B5EF4-FFF2-40B4-BE49-F238E27FC236}">
              <a16:creationId xmlns:a16="http://schemas.microsoft.com/office/drawing/2014/main" id="{2D23DEBB-A51C-8141-9B56-F49A5CE569B9}"/>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50" name="AutoShape 2">
          <a:extLst>
            <a:ext uri="{FF2B5EF4-FFF2-40B4-BE49-F238E27FC236}">
              <a16:creationId xmlns:a16="http://schemas.microsoft.com/office/drawing/2014/main" id="{5CAA062E-38E9-224E-94CE-9F251CC9A2EC}"/>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51" name="AutoShape 2">
          <a:extLst>
            <a:ext uri="{FF2B5EF4-FFF2-40B4-BE49-F238E27FC236}">
              <a16:creationId xmlns:a16="http://schemas.microsoft.com/office/drawing/2014/main" id="{1FF4A8FE-856C-5047-8DE5-07804B9F85A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52" name="AutoShape 2">
          <a:extLst>
            <a:ext uri="{FF2B5EF4-FFF2-40B4-BE49-F238E27FC236}">
              <a16:creationId xmlns:a16="http://schemas.microsoft.com/office/drawing/2014/main" id="{B21F8763-B717-414C-9FDA-60FE4480D396}"/>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53" name="AutoShape 2">
          <a:extLst>
            <a:ext uri="{FF2B5EF4-FFF2-40B4-BE49-F238E27FC236}">
              <a16:creationId xmlns:a16="http://schemas.microsoft.com/office/drawing/2014/main" id="{0D4FC761-2A4A-E84C-9143-17DC8171D81C}"/>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54" name="AutoShape 2">
          <a:extLst>
            <a:ext uri="{FF2B5EF4-FFF2-40B4-BE49-F238E27FC236}">
              <a16:creationId xmlns:a16="http://schemas.microsoft.com/office/drawing/2014/main" id="{CD1D1E44-3237-C94C-9083-0C5EABF52777}"/>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55" name="AutoShape 2">
          <a:extLst>
            <a:ext uri="{FF2B5EF4-FFF2-40B4-BE49-F238E27FC236}">
              <a16:creationId xmlns:a16="http://schemas.microsoft.com/office/drawing/2014/main" id="{3501B067-9EA3-C74B-B6C5-6260D11A9A4E}"/>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56" name="AutoShape 2">
          <a:extLst>
            <a:ext uri="{FF2B5EF4-FFF2-40B4-BE49-F238E27FC236}">
              <a16:creationId xmlns:a16="http://schemas.microsoft.com/office/drawing/2014/main" id="{D4CB88DE-2EF9-C14A-8C2C-90EFD6144000}"/>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57" name="AutoShape 2">
          <a:extLst>
            <a:ext uri="{FF2B5EF4-FFF2-40B4-BE49-F238E27FC236}">
              <a16:creationId xmlns:a16="http://schemas.microsoft.com/office/drawing/2014/main" id="{D68EF092-670F-C049-AE8A-04D8CFF5F0DD}"/>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58" name="AutoShape 2">
          <a:extLst>
            <a:ext uri="{FF2B5EF4-FFF2-40B4-BE49-F238E27FC236}">
              <a16:creationId xmlns:a16="http://schemas.microsoft.com/office/drawing/2014/main" id="{26D3AF6F-E583-1540-9D2D-D3B93E9CF471}"/>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59" name="AutoShape 2">
          <a:extLst>
            <a:ext uri="{FF2B5EF4-FFF2-40B4-BE49-F238E27FC236}">
              <a16:creationId xmlns:a16="http://schemas.microsoft.com/office/drawing/2014/main" id="{6788A751-185A-EC4A-AFEB-FFAD4352ECB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60" name="AutoShape 2">
          <a:extLst>
            <a:ext uri="{FF2B5EF4-FFF2-40B4-BE49-F238E27FC236}">
              <a16:creationId xmlns:a16="http://schemas.microsoft.com/office/drawing/2014/main" id="{E46DB3CD-DCE7-7241-A46E-13592D7A986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61" name="AutoShape 2">
          <a:extLst>
            <a:ext uri="{FF2B5EF4-FFF2-40B4-BE49-F238E27FC236}">
              <a16:creationId xmlns:a16="http://schemas.microsoft.com/office/drawing/2014/main" id="{BA6ED576-C5A3-DB43-952D-7E444A9B9610}"/>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62" name="AutoShape 2">
          <a:extLst>
            <a:ext uri="{FF2B5EF4-FFF2-40B4-BE49-F238E27FC236}">
              <a16:creationId xmlns:a16="http://schemas.microsoft.com/office/drawing/2014/main" id="{940690C8-492D-0942-8492-09DDB241C022}"/>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63" name="AutoShape 2">
          <a:extLst>
            <a:ext uri="{FF2B5EF4-FFF2-40B4-BE49-F238E27FC236}">
              <a16:creationId xmlns:a16="http://schemas.microsoft.com/office/drawing/2014/main" id="{EFD9E82E-836F-2044-B73A-0E5124AE7C3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64" name="AutoShape 2">
          <a:extLst>
            <a:ext uri="{FF2B5EF4-FFF2-40B4-BE49-F238E27FC236}">
              <a16:creationId xmlns:a16="http://schemas.microsoft.com/office/drawing/2014/main" id="{53729D33-608F-9044-BBAB-BA9E3A04389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65" name="AutoShape 2">
          <a:extLst>
            <a:ext uri="{FF2B5EF4-FFF2-40B4-BE49-F238E27FC236}">
              <a16:creationId xmlns:a16="http://schemas.microsoft.com/office/drawing/2014/main" id="{79B832A6-C494-204A-B6A0-531893C12E76}"/>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66" name="AutoShape 2">
          <a:extLst>
            <a:ext uri="{FF2B5EF4-FFF2-40B4-BE49-F238E27FC236}">
              <a16:creationId xmlns:a16="http://schemas.microsoft.com/office/drawing/2014/main" id="{143E0946-9BEE-FD41-95B5-E365E9BF85A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67" name="AutoShape 2">
          <a:extLst>
            <a:ext uri="{FF2B5EF4-FFF2-40B4-BE49-F238E27FC236}">
              <a16:creationId xmlns:a16="http://schemas.microsoft.com/office/drawing/2014/main" id="{B0D4851E-467F-4F42-A1B7-E8B9A60C4124}"/>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68" name="AutoShape 2">
          <a:extLst>
            <a:ext uri="{FF2B5EF4-FFF2-40B4-BE49-F238E27FC236}">
              <a16:creationId xmlns:a16="http://schemas.microsoft.com/office/drawing/2014/main" id="{1A0AA8F0-C0C4-0F4E-B946-4C3B980A9F18}"/>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769" name="AutoShape 2">
          <a:extLst>
            <a:ext uri="{FF2B5EF4-FFF2-40B4-BE49-F238E27FC236}">
              <a16:creationId xmlns:a16="http://schemas.microsoft.com/office/drawing/2014/main" id="{B1A90A1D-2FCB-D04B-AF57-89534BFA67A4}"/>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70" name="AutoShape 2">
          <a:extLst>
            <a:ext uri="{FF2B5EF4-FFF2-40B4-BE49-F238E27FC236}">
              <a16:creationId xmlns:a16="http://schemas.microsoft.com/office/drawing/2014/main" id="{42C3F96A-D42F-7F4A-B9AA-EF23799B72E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71" name="AutoShape 2">
          <a:extLst>
            <a:ext uri="{FF2B5EF4-FFF2-40B4-BE49-F238E27FC236}">
              <a16:creationId xmlns:a16="http://schemas.microsoft.com/office/drawing/2014/main" id="{85ECA870-51BB-1340-B939-D83F889DF0F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72" name="AutoShape 2">
          <a:extLst>
            <a:ext uri="{FF2B5EF4-FFF2-40B4-BE49-F238E27FC236}">
              <a16:creationId xmlns:a16="http://schemas.microsoft.com/office/drawing/2014/main" id="{92C2134F-CCDF-0141-A9AB-081365C18172}"/>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73" name="AutoShape 2">
          <a:extLst>
            <a:ext uri="{FF2B5EF4-FFF2-40B4-BE49-F238E27FC236}">
              <a16:creationId xmlns:a16="http://schemas.microsoft.com/office/drawing/2014/main" id="{DE6F67EB-5C4B-2B43-8610-F8A4D973EF87}"/>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74" name="AutoShape 2">
          <a:extLst>
            <a:ext uri="{FF2B5EF4-FFF2-40B4-BE49-F238E27FC236}">
              <a16:creationId xmlns:a16="http://schemas.microsoft.com/office/drawing/2014/main" id="{22DD3539-8636-A944-AE34-92934637796C}"/>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75" name="AutoShape 2">
          <a:extLst>
            <a:ext uri="{FF2B5EF4-FFF2-40B4-BE49-F238E27FC236}">
              <a16:creationId xmlns:a16="http://schemas.microsoft.com/office/drawing/2014/main" id="{EE010723-3B57-374A-97FF-E9851FA42CEA}"/>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76" name="AutoShape 2">
          <a:extLst>
            <a:ext uri="{FF2B5EF4-FFF2-40B4-BE49-F238E27FC236}">
              <a16:creationId xmlns:a16="http://schemas.microsoft.com/office/drawing/2014/main" id="{A1E73B32-0F7A-FE43-A71C-38BA82A41014}"/>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77" name="AutoShape 2">
          <a:extLst>
            <a:ext uri="{FF2B5EF4-FFF2-40B4-BE49-F238E27FC236}">
              <a16:creationId xmlns:a16="http://schemas.microsoft.com/office/drawing/2014/main" id="{98A70075-1641-B04B-B3DF-5CC356BFBA9F}"/>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78" name="AutoShape 2">
          <a:extLst>
            <a:ext uri="{FF2B5EF4-FFF2-40B4-BE49-F238E27FC236}">
              <a16:creationId xmlns:a16="http://schemas.microsoft.com/office/drawing/2014/main" id="{0024EC70-DA83-2D43-A5DC-0BD783C39E18}"/>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79" name="AutoShape 2">
          <a:extLst>
            <a:ext uri="{FF2B5EF4-FFF2-40B4-BE49-F238E27FC236}">
              <a16:creationId xmlns:a16="http://schemas.microsoft.com/office/drawing/2014/main" id="{F786E8F4-C9B3-4F40-9153-CBEC501FFED9}"/>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80" name="AutoShape 2">
          <a:extLst>
            <a:ext uri="{FF2B5EF4-FFF2-40B4-BE49-F238E27FC236}">
              <a16:creationId xmlns:a16="http://schemas.microsoft.com/office/drawing/2014/main" id="{997A9F0B-A012-6644-B2EC-8AB46A78CDAD}"/>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81" name="AutoShape 2">
          <a:extLst>
            <a:ext uri="{FF2B5EF4-FFF2-40B4-BE49-F238E27FC236}">
              <a16:creationId xmlns:a16="http://schemas.microsoft.com/office/drawing/2014/main" id="{EFFBB156-F644-A340-AE03-6FFF90EF18BD}"/>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82" name="AutoShape 2">
          <a:extLst>
            <a:ext uri="{FF2B5EF4-FFF2-40B4-BE49-F238E27FC236}">
              <a16:creationId xmlns:a16="http://schemas.microsoft.com/office/drawing/2014/main" id="{28E9E24C-A9A0-C345-A0AF-41E536D53B9C}"/>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83" name="AutoShape 2">
          <a:extLst>
            <a:ext uri="{FF2B5EF4-FFF2-40B4-BE49-F238E27FC236}">
              <a16:creationId xmlns:a16="http://schemas.microsoft.com/office/drawing/2014/main" id="{6A5C75D3-DE10-8246-A31E-1E7DE2FDCE0B}"/>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84" name="AutoShape 2">
          <a:extLst>
            <a:ext uri="{FF2B5EF4-FFF2-40B4-BE49-F238E27FC236}">
              <a16:creationId xmlns:a16="http://schemas.microsoft.com/office/drawing/2014/main" id="{84F05DBB-D71E-7546-AE1D-5B4BD61B9F93}"/>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85" name="AutoShape 2">
          <a:extLst>
            <a:ext uri="{FF2B5EF4-FFF2-40B4-BE49-F238E27FC236}">
              <a16:creationId xmlns:a16="http://schemas.microsoft.com/office/drawing/2014/main" id="{C3D7FBDA-07FC-984F-B7EB-B203E060509A}"/>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86" name="AutoShape 2">
          <a:extLst>
            <a:ext uri="{FF2B5EF4-FFF2-40B4-BE49-F238E27FC236}">
              <a16:creationId xmlns:a16="http://schemas.microsoft.com/office/drawing/2014/main" id="{3B1D6E8F-F33F-0F45-8044-7572BE881ADF}"/>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87" name="AutoShape 2">
          <a:extLst>
            <a:ext uri="{FF2B5EF4-FFF2-40B4-BE49-F238E27FC236}">
              <a16:creationId xmlns:a16="http://schemas.microsoft.com/office/drawing/2014/main" id="{E45894C4-4D62-364D-B951-893E4F9ECAA2}"/>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88" name="AutoShape 2">
          <a:extLst>
            <a:ext uri="{FF2B5EF4-FFF2-40B4-BE49-F238E27FC236}">
              <a16:creationId xmlns:a16="http://schemas.microsoft.com/office/drawing/2014/main" id="{7FA49FB8-5B38-EB4E-BE3A-AF2E42B7EAD9}"/>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789" name="AutoShape 2">
          <a:extLst>
            <a:ext uri="{FF2B5EF4-FFF2-40B4-BE49-F238E27FC236}">
              <a16:creationId xmlns:a16="http://schemas.microsoft.com/office/drawing/2014/main" id="{2D19C4A4-BDAE-8249-955D-99EAA42E33BF}"/>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90" name="AutoShape 2">
          <a:extLst>
            <a:ext uri="{FF2B5EF4-FFF2-40B4-BE49-F238E27FC236}">
              <a16:creationId xmlns:a16="http://schemas.microsoft.com/office/drawing/2014/main" id="{4F838DB4-777A-BE43-B1FF-14DB070BD20A}"/>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791" name="AutoShape 2">
          <a:extLst>
            <a:ext uri="{FF2B5EF4-FFF2-40B4-BE49-F238E27FC236}">
              <a16:creationId xmlns:a16="http://schemas.microsoft.com/office/drawing/2014/main" id="{6290033F-07D6-694B-AC38-514D0DCAA1F9}"/>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792" name="AutoShape 2">
          <a:extLst>
            <a:ext uri="{FF2B5EF4-FFF2-40B4-BE49-F238E27FC236}">
              <a16:creationId xmlns:a16="http://schemas.microsoft.com/office/drawing/2014/main" id="{90966E84-102F-C54B-A6A3-1CF91A559CBF}"/>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793" name="AutoShape 2">
          <a:extLst>
            <a:ext uri="{FF2B5EF4-FFF2-40B4-BE49-F238E27FC236}">
              <a16:creationId xmlns:a16="http://schemas.microsoft.com/office/drawing/2014/main" id="{F53E5C4B-0252-314A-90A0-24FE827A7F02}"/>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94" name="AutoShape 2">
          <a:extLst>
            <a:ext uri="{FF2B5EF4-FFF2-40B4-BE49-F238E27FC236}">
              <a16:creationId xmlns:a16="http://schemas.microsoft.com/office/drawing/2014/main" id="{08F59934-65A5-5A4F-858B-DF0F8C916D7E}"/>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795" name="AutoShape 2">
          <a:extLst>
            <a:ext uri="{FF2B5EF4-FFF2-40B4-BE49-F238E27FC236}">
              <a16:creationId xmlns:a16="http://schemas.microsoft.com/office/drawing/2014/main" id="{260C2330-6942-C049-AA41-A5F7DA0B0F0C}"/>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796" name="AutoShape 2">
          <a:extLst>
            <a:ext uri="{FF2B5EF4-FFF2-40B4-BE49-F238E27FC236}">
              <a16:creationId xmlns:a16="http://schemas.microsoft.com/office/drawing/2014/main" id="{A9216955-7C6B-9449-B1BD-3F76C4788A2A}"/>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97" name="AutoShape 2">
          <a:extLst>
            <a:ext uri="{FF2B5EF4-FFF2-40B4-BE49-F238E27FC236}">
              <a16:creationId xmlns:a16="http://schemas.microsoft.com/office/drawing/2014/main" id="{B163DADC-A7F7-704B-947B-AD81419EDA04}"/>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798" name="AutoShape 2">
          <a:extLst>
            <a:ext uri="{FF2B5EF4-FFF2-40B4-BE49-F238E27FC236}">
              <a16:creationId xmlns:a16="http://schemas.microsoft.com/office/drawing/2014/main" id="{65E33005-13D7-4A43-A0AE-BA10272A59D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799" name="AutoShape 2">
          <a:extLst>
            <a:ext uri="{FF2B5EF4-FFF2-40B4-BE49-F238E27FC236}">
              <a16:creationId xmlns:a16="http://schemas.microsoft.com/office/drawing/2014/main" id="{B9EFA256-D56E-0E4E-B3AC-11E71A5A87A8}"/>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800" name="AutoShape 2">
          <a:extLst>
            <a:ext uri="{FF2B5EF4-FFF2-40B4-BE49-F238E27FC236}">
              <a16:creationId xmlns:a16="http://schemas.microsoft.com/office/drawing/2014/main" id="{244DBB80-EBB5-B642-B10F-F6E2A53BB230}"/>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71584"/>
    <xdr:sp macro="" textlink="">
      <xdr:nvSpPr>
        <xdr:cNvPr id="10801" name="AutoShape 2">
          <a:extLst>
            <a:ext uri="{FF2B5EF4-FFF2-40B4-BE49-F238E27FC236}">
              <a16:creationId xmlns:a16="http://schemas.microsoft.com/office/drawing/2014/main" id="{16F4901C-E20F-2945-B57F-A2B018AD7B12}"/>
            </a:ext>
          </a:extLst>
        </xdr:cNvPr>
        <xdr:cNvSpPr>
          <a:spLocks noChangeAspect="1" noChangeArrowheads="1"/>
        </xdr:cNvSpPr>
      </xdr:nvSpPr>
      <xdr:spPr bwMode="auto">
        <a:xfrm>
          <a:off x="504825" y="19722084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02" name="AutoShape 2">
          <a:extLst>
            <a:ext uri="{FF2B5EF4-FFF2-40B4-BE49-F238E27FC236}">
              <a16:creationId xmlns:a16="http://schemas.microsoft.com/office/drawing/2014/main" id="{A0E38927-2E82-F742-9943-B91BECE053D0}"/>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803" name="AutoShape 2">
          <a:extLst>
            <a:ext uri="{FF2B5EF4-FFF2-40B4-BE49-F238E27FC236}">
              <a16:creationId xmlns:a16="http://schemas.microsoft.com/office/drawing/2014/main" id="{2F33FEA8-4761-294D-8F39-5B5205D8FAC1}"/>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90634"/>
    <xdr:sp macro="" textlink="">
      <xdr:nvSpPr>
        <xdr:cNvPr id="10804" name="AutoShape 2">
          <a:extLst>
            <a:ext uri="{FF2B5EF4-FFF2-40B4-BE49-F238E27FC236}">
              <a16:creationId xmlns:a16="http://schemas.microsoft.com/office/drawing/2014/main" id="{E77DFEA9-1029-E64E-95CF-5A9FE1D8B984}"/>
            </a:ext>
          </a:extLst>
        </xdr:cNvPr>
        <xdr:cNvSpPr>
          <a:spLocks noChangeAspect="1" noChangeArrowheads="1"/>
        </xdr:cNvSpPr>
      </xdr:nvSpPr>
      <xdr:spPr bwMode="auto">
        <a:xfrm>
          <a:off x="504825" y="19722084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05" name="AutoShape 2">
          <a:extLst>
            <a:ext uri="{FF2B5EF4-FFF2-40B4-BE49-F238E27FC236}">
              <a16:creationId xmlns:a16="http://schemas.microsoft.com/office/drawing/2014/main" id="{01702750-5735-6849-9B2C-BB92726BE839}"/>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06" name="AutoShape 2">
          <a:extLst>
            <a:ext uri="{FF2B5EF4-FFF2-40B4-BE49-F238E27FC236}">
              <a16:creationId xmlns:a16="http://schemas.microsoft.com/office/drawing/2014/main" id="{696FA997-A10C-DE4B-B3EC-D1F0FAEAC3A6}"/>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07" name="AutoShape 2">
          <a:extLst>
            <a:ext uri="{FF2B5EF4-FFF2-40B4-BE49-F238E27FC236}">
              <a16:creationId xmlns:a16="http://schemas.microsoft.com/office/drawing/2014/main" id="{356E4DB7-8CC3-6C40-BB10-4F89B4F82C23}"/>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08" name="AutoShape 2">
          <a:extLst>
            <a:ext uri="{FF2B5EF4-FFF2-40B4-BE49-F238E27FC236}">
              <a16:creationId xmlns:a16="http://schemas.microsoft.com/office/drawing/2014/main" id="{AB69749B-9FE1-644F-9693-43596B1BC7F9}"/>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09" name="AutoShape 2">
          <a:extLst>
            <a:ext uri="{FF2B5EF4-FFF2-40B4-BE49-F238E27FC236}">
              <a16:creationId xmlns:a16="http://schemas.microsoft.com/office/drawing/2014/main" id="{EA933CBB-73CB-DE4F-B088-F27E92A951AA}"/>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10" name="AutoShape 2">
          <a:extLst>
            <a:ext uri="{FF2B5EF4-FFF2-40B4-BE49-F238E27FC236}">
              <a16:creationId xmlns:a16="http://schemas.microsoft.com/office/drawing/2014/main" id="{E9AB8E1C-A71D-7345-8CFC-4A8CC098FEB3}"/>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11" name="AutoShape 2">
          <a:extLst>
            <a:ext uri="{FF2B5EF4-FFF2-40B4-BE49-F238E27FC236}">
              <a16:creationId xmlns:a16="http://schemas.microsoft.com/office/drawing/2014/main" id="{5839A8F8-3F50-9B42-B0B0-14AC896EE060}"/>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12" name="AutoShape 2">
          <a:extLst>
            <a:ext uri="{FF2B5EF4-FFF2-40B4-BE49-F238E27FC236}">
              <a16:creationId xmlns:a16="http://schemas.microsoft.com/office/drawing/2014/main" id="{43C5744A-D445-9540-A671-C58812B7D4DB}"/>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13" name="AutoShape 2">
          <a:extLst>
            <a:ext uri="{FF2B5EF4-FFF2-40B4-BE49-F238E27FC236}">
              <a16:creationId xmlns:a16="http://schemas.microsoft.com/office/drawing/2014/main" id="{057B8B86-DA5B-6E46-971C-C9B88D705084}"/>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14" name="AutoShape 2">
          <a:extLst>
            <a:ext uri="{FF2B5EF4-FFF2-40B4-BE49-F238E27FC236}">
              <a16:creationId xmlns:a16="http://schemas.microsoft.com/office/drawing/2014/main" id="{4AE8E53C-C024-DA4E-B11C-B65C465A843F}"/>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15" name="AutoShape 2">
          <a:extLst>
            <a:ext uri="{FF2B5EF4-FFF2-40B4-BE49-F238E27FC236}">
              <a16:creationId xmlns:a16="http://schemas.microsoft.com/office/drawing/2014/main" id="{09B6F4F5-641A-EE47-A62F-BD9BFFAD82B5}"/>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16" name="AutoShape 2">
          <a:extLst>
            <a:ext uri="{FF2B5EF4-FFF2-40B4-BE49-F238E27FC236}">
              <a16:creationId xmlns:a16="http://schemas.microsoft.com/office/drawing/2014/main" id="{36BDBF6E-5974-2D43-A029-82271A3C2873}"/>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17" name="AutoShape 2">
          <a:extLst>
            <a:ext uri="{FF2B5EF4-FFF2-40B4-BE49-F238E27FC236}">
              <a16:creationId xmlns:a16="http://schemas.microsoft.com/office/drawing/2014/main" id="{D9E87C38-498B-914D-81CD-EF4F28B70617}"/>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18" name="AutoShape 2">
          <a:extLst>
            <a:ext uri="{FF2B5EF4-FFF2-40B4-BE49-F238E27FC236}">
              <a16:creationId xmlns:a16="http://schemas.microsoft.com/office/drawing/2014/main" id="{96950617-7321-B548-838C-DE9FDDE99A4E}"/>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19" name="AutoShape 2">
          <a:extLst>
            <a:ext uri="{FF2B5EF4-FFF2-40B4-BE49-F238E27FC236}">
              <a16:creationId xmlns:a16="http://schemas.microsoft.com/office/drawing/2014/main" id="{8C360D3A-62B2-2048-87D3-59E2B71F8E7B}"/>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20" name="AutoShape 2">
          <a:extLst>
            <a:ext uri="{FF2B5EF4-FFF2-40B4-BE49-F238E27FC236}">
              <a16:creationId xmlns:a16="http://schemas.microsoft.com/office/drawing/2014/main" id="{8342515C-886B-2B4D-81F1-67D1EAA1EA95}"/>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21" name="AutoShape 2">
          <a:extLst>
            <a:ext uri="{FF2B5EF4-FFF2-40B4-BE49-F238E27FC236}">
              <a16:creationId xmlns:a16="http://schemas.microsoft.com/office/drawing/2014/main" id="{981B519A-6809-6F4B-85CF-19A1381C484F}"/>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22" name="AutoShape 2">
          <a:extLst>
            <a:ext uri="{FF2B5EF4-FFF2-40B4-BE49-F238E27FC236}">
              <a16:creationId xmlns:a16="http://schemas.microsoft.com/office/drawing/2014/main" id="{9D53B7B7-F9AF-4049-8A37-DB9C9C9AF471}"/>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23" name="AutoShape 2">
          <a:extLst>
            <a:ext uri="{FF2B5EF4-FFF2-40B4-BE49-F238E27FC236}">
              <a16:creationId xmlns:a16="http://schemas.microsoft.com/office/drawing/2014/main" id="{CFABC47F-B571-A942-B9CD-1E342AD26B37}"/>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24" name="AutoShape 2">
          <a:extLst>
            <a:ext uri="{FF2B5EF4-FFF2-40B4-BE49-F238E27FC236}">
              <a16:creationId xmlns:a16="http://schemas.microsoft.com/office/drawing/2014/main" id="{E151BCC9-79C0-AB49-A354-73084C3606F2}"/>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25" name="AutoShape 2">
          <a:extLst>
            <a:ext uri="{FF2B5EF4-FFF2-40B4-BE49-F238E27FC236}">
              <a16:creationId xmlns:a16="http://schemas.microsoft.com/office/drawing/2014/main" id="{FBD6B404-2947-484E-9E54-F2983D567A1A}"/>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26" name="AutoShape 2">
          <a:extLst>
            <a:ext uri="{FF2B5EF4-FFF2-40B4-BE49-F238E27FC236}">
              <a16:creationId xmlns:a16="http://schemas.microsoft.com/office/drawing/2014/main" id="{33E2AA2E-0D51-1F40-A212-43A0FFC06B2C}"/>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27" name="AutoShape 2">
          <a:extLst>
            <a:ext uri="{FF2B5EF4-FFF2-40B4-BE49-F238E27FC236}">
              <a16:creationId xmlns:a16="http://schemas.microsoft.com/office/drawing/2014/main" id="{9934E671-DF89-7D4D-A158-7BB012A3AF15}"/>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28" name="AutoShape 2">
          <a:extLst>
            <a:ext uri="{FF2B5EF4-FFF2-40B4-BE49-F238E27FC236}">
              <a16:creationId xmlns:a16="http://schemas.microsoft.com/office/drawing/2014/main" id="{11097B9C-EB9F-C140-97CC-A8D72FE5011A}"/>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29" name="AutoShape 2">
          <a:extLst>
            <a:ext uri="{FF2B5EF4-FFF2-40B4-BE49-F238E27FC236}">
              <a16:creationId xmlns:a16="http://schemas.microsoft.com/office/drawing/2014/main" id="{FBC39E43-9BCD-F149-8EDB-F04C258F6460}"/>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30" name="AutoShape 2">
          <a:extLst>
            <a:ext uri="{FF2B5EF4-FFF2-40B4-BE49-F238E27FC236}">
              <a16:creationId xmlns:a16="http://schemas.microsoft.com/office/drawing/2014/main" id="{F6A3EE6A-CB3F-FB4A-A154-222FA4D88B12}"/>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31" name="AutoShape 2">
          <a:extLst>
            <a:ext uri="{FF2B5EF4-FFF2-40B4-BE49-F238E27FC236}">
              <a16:creationId xmlns:a16="http://schemas.microsoft.com/office/drawing/2014/main" id="{54FCE3BB-CEC8-6D47-B4C8-8B1249073E0B}"/>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81109"/>
    <xdr:sp macro="" textlink="">
      <xdr:nvSpPr>
        <xdr:cNvPr id="10832" name="AutoShape 2">
          <a:extLst>
            <a:ext uri="{FF2B5EF4-FFF2-40B4-BE49-F238E27FC236}">
              <a16:creationId xmlns:a16="http://schemas.microsoft.com/office/drawing/2014/main" id="{C8EC29C0-98A8-0447-8FD9-D89F8C40FC5B}"/>
            </a:ext>
          </a:extLst>
        </xdr:cNvPr>
        <xdr:cNvSpPr>
          <a:spLocks noChangeAspect="1" noChangeArrowheads="1"/>
        </xdr:cNvSpPr>
      </xdr:nvSpPr>
      <xdr:spPr bwMode="auto">
        <a:xfrm>
          <a:off x="504825" y="19722084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33" name="AutoShape 2">
          <a:extLst>
            <a:ext uri="{FF2B5EF4-FFF2-40B4-BE49-F238E27FC236}">
              <a16:creationId xmlns:a16="http://schemas.microsoft.com/office/drawing/2014/main" id="{AEF9AE12-7E9A-EB42-BAFA-6567501F874D}"/>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34" name="AutoShape 2">
          <a:extLst>
            <a:ext uri="{FF2B5EF4-FFF2-40B4-BE49-F238E27FC236}">
              <a16:creationId xmlns:a16="http://schemas.microsoft.com/office/drawing/2014/main" id="{55236A71-BBAF-E041-8797-3D8B9A595BFA}"/>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35" name="AutoShape 2">
          <a:extLst>
            <a:ext uri="{FF2B5EF4-FFF2-40B4-BE49-F238E27FC236}">
              <a16:creationId xmlns:a16="http://schemas.microsoft.com/office/drawing/2014/main" id="{9FA20573-A5CF-8E4F-90EF-BA6E1736A67B}"/>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309684"/>
    <xdr:sp macro="" textlink="">
      <xdr:nvSpPr>
        <xdr:cNvPr id="10836" name="AutoShape 2">
          <a:extLst>
            <a:ext uri="{FF2B5EF4-FFF2-40B4-BE49-F238E27FC236}">
              <a16:creationId xmlns:a16="http://schemas.microsoft.com/office/drawing/2014/main" id="{09A4ADCB-CCCF-EA4A-A951-9703CAC24C47}"/>
            </a:ext>
          </a:extLst>
        </xdr:cNvPr>
        <xdr:cNvSpPr>
          <a:spLocks noChangeAspect="1" noChangeArrowheads="1"/>
        </xdr:cNvSpPr>
      </xdr:nvSpPr>
      <xdr:spPr bwMode="auto">
        <a:xfrm>
          <a:off x="504825" y="19722084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37" name="AutoShape 2">
          <a:extLst>
            <a:ext uri="{FF2B5EF4-FFF2-40B4-BE49-F238E27FC236}">
              <a16:creationId xmlns:a16="http://schemas.microsoft.com/office/drawing/2014/main" id="{16966A59-B76A-7043-98AD-2455564A8377}"/>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38" name="AutoShape 2">
          <a:extLst>
            <a:ext uri="{FF2B5EF4-FFF2-40B4-BE49-F238E27FC236}">
              <a16:creationId xmlns:a16="http://schemas.microsoft.com/office/drawing/2014/main" id="{9EB85519-6DA9-9344-9778-06958F6A0D04}"/>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39" name="AutoShape 2">
          <a:extLst>
            <a:ext uri="{FF2B5EF4-FFF2-40B4-BE49-F238E27FC236}">
              <a16:creationId xmlns:a16="http://schemas.microsoft.com/office/drawing/2014/main" id="{D916E446-EC08-BF4D-A1A9-B83E21CBDD03}"/>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40" name="AutoShape 2">
          <a:extLst>
            <a:ext uri="{FF2B5EF4-FFF2-40B4-BE49-F238E27FC236}">
              <a16:creationId xmlns:a16="http://schemas.microsoft.com/office/drawing/2014/main" id="{DE23A9D0-C403-9543-8A74-9D7707248A64}"/>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41" name="AutoShape 2">
          <a:extLst>
            <a:ext uri="{FF2B5EF4-FFF2-40B4-BE49-F238E27FC236}">
              <a16:creationId xmlns:a16="http://schemas.microsoft.com/office/drawing/2014/main" id="{1F848E56-CB05-3040-AB6F-4731D0D2B085}"/>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42" name="AutoShape 2">
          <a:extLst>
            <a:ext uri="{FF2B5EF4-FFF2-40B4-BE49-F238E27FC236}">
              <a16:creationId xmlns:a16="http://schemas.microsoft.com/office/drawing/2014/main" id="{821D6A0B-36A8-6247-8738-5E425FCE6DA7}"/>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43" name="AutoShape 2">
          <a:extLst>
            <a:ext uri="{FF2B5EF4-FFF2-40B4-BE49-F238E27FC236}">
              <a16:creationId xmlns:a16="http://schemas.microsoft.com/office/drawing/2014/main" id="{A3AD0772-AF1F-E54D-8F89-1FD9D255A0AC}"/>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44" name="AutoShape 2">
          <a:extLst>
            <a:ext uri="{FF2B5EF4-FFF2-40B4-BE49-F238E27FC236}">
              <a16:creationId xmlns:a16="http://schemas.microsoft.com/office/drawing/2014/main" id="{B28F23B5-18EC-6A4E-B3A7-0A77C269C7FA}"/>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45" name="AutoShape 2">
          <a:extLst>
            <a:ext uri="{FF2B5EF4-FFF2-40B4-BE49-F238E27FC236}">
              <a16:creationId xmlns:a16="http://schemas.microsoft.com/office/drawing/2014/main" id="{051548F6-C25F-194C-A8F2-C5775938081B}"/>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46" name="AutoShape 2">
          <a:extLst>
            <a:ext uri="{FF2B5EF4-FFF2-40B4-BE49-F238E27FC236}">
              <a16:creationId xmlns:a16="http://schemas.microsoft.com/office/drawing/2014/main" id="{D677B027-A3D6-9A43-94DD-B1BD9752F8B5}"/>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47" name="AutoShape 2">
          <a:extLst>
            <a:ext uri="{FF2B5EF4-FFF2-40B4-BE49-F238E27FC236}">
              <a16:creationId xmlns:a16="http://schemas.microsoft.com/office/drawing/2014/main" id="{0A215633-01BD-F74A-9D0B-A363FC910F68}"/>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48" name="AutoShape 2">
          <a:extLst>
            <a:ext uri="{FF2B5EF4-FFF2-40B4-BE49-F238E27FC236}">
              <a16:creationId xmlns:a16="http://schemas.microsoft.com/office/drawing/2014/main" id="{DB44D162-20C7-9140-98DD-F64D5F964D8A}"/>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49" name="AutoShape 2">
          <a:extLst>
            <a:ext uri="{FF2B5EF4-FFF2-40B4-BE49-F238E27FC236}">
              <a16:creationId xmlns:a16="http://schemas.microsoft.com/office/drawing/2014/main" id="{BD09BDD7-4CC6-F841-96FC-B1E03C69D4A6}"/>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50" name="AutoShape 2">
          <a:extLst>
            <a:ext uri="{FF2B5EF4-FFF2-40B4-BE49-F238E27FC236}">
              <a16:creationId xmlns:a16="http://schemas.microsoft.com/office/drawing/2014/main" id="{DEF3C872-A11D-6442-BC52-63DDF74394BF}"/>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229</xdr:row>
      <xdr:rowOff>0</xdr:rowOff>
    </xdr:from>
    <xdr:ext cx="533644" cy="252534"/>
    <xdr:sp macro="" textlink="">
      <xdr:nvSpPr>
        <xdr:cNvPr id="10851" name="AutoShape 2">
          <a:extLst>
            <a:ext uri="{FF2B5EF4-FFF2-40B4-BE49-F238E27FC236}">
              <a16:creationId xmlns:a16="http://schemas.microsoft.com/office/drawing/2014/main" id="{44D17F59-886A-9A43-9A57-0DFE19226931}"/>
            </a:ext>
          </a:extLst>
        </xdr:cNvPr>
        <xdr:cNvSpPr>
          <a:spLocks noChangeAspect="1" noChangeArrowheads="1"/>
        </xdr:cNvSpPr>
      </xdr:nvSpPr>
      <xdr:spPr bwMode="auto">
        <a:xfrm>
          <a:off x="504825" y="19722084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52" name="AutoShape 2">
          <a:extLst>
            <a:ext uri="{FF2B5EF4-FFF2-40B4-BE49-F238E27FC236}">
              <a16:creationId xmlns:a16="http://schemas.microsoft.com/office/drawing/2014/main" id="{AC46634A-9995-A04C-9E9D-786778C585E3}"/>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853" name="AutoShape 2">
          <a:extLst>
            <a:ext uri="{FF2B5EF4-FFF2-40B4-BE49-F238E27FC236}">
              <a16:creationId xmlns:a16="http://schemas.microsoft.com/office/drawing/2014/main" id="{8FF1B698-88B0-A94E-AC6B-0F3F18D2E57A}"/>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0854" name="AutoShape 2">
          <a:extLst>
            <a:ext uri="{FF2B5EF4-FFF2-40B4-BE49-F238E27FC236}">
              <a16:creationId xmlns:a16="http://schemas.microsoft.com/office/drawing/2014/main" id="{99D873C5-0D68-5347-93D4-0BEA3058C259}"/>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0855" name="AutoShape 2">
          <a:extLst>
            <a:ext uri="{FF2B5EF4-FFF2-40B4-BE49-F238E27FC236}">
              <a16:creationId xmlns:a16="http://schemas.microsoft.com/office/drawing/2014/main" id="{E88159B4-792E-2742-901B-2B5B2BDF6F6F}"/>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56" name="AutoShape 2">
          <a:extLst>
            <a:ext uri="{FF2B5EF4-FFF2-40B4-BE49-F238E27FC236}">
              <a16:creationId xmlns:a16="http://schemas.microsoft.com/office/drawing/2014/main" id="{231CF09E-7404-024D-A6F0-B06A03C7B70F}"/>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857" name="AutoShape 2">
          <a:extLst>
            <a:ext uri="{FF2B5EF4-FFF2-40B4-BE49-F238E27FC236}">
              <a16:creationId xmlns:a16="http://schemas.microsoft.com/office/drawing/2014/main" id="{39F2D76C-81D9-DE49-838B-E2D2C9EE9C75}"/>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858" name="AutoShape 2">
          <a:extLst>
            <a:ext uri="{FF2B5EF4-FFF2-40B4-BE49-F238E27FC236}">
              <a16:creationId xmlns:a16="http://schemas.microsoft.com/office/drawing/2014/main" id="{9F67DB81-0CEF-6A4E-9E81-93BA81AECC66}"/>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59" name="AutoShape 2">
          <a:extLst>
            <a:ext uri="{FF2B5EF4-FFF2-40B4-BE49-F238E27FC236}">
              <a16:creationId xmlns:a16="http://schemas.microsoft.com/office/drawing/2014/main" id="{7BDF30B9-CEC5-4B4B-8CDF-32F6DF68DE6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60" name="AutoShape 2">
          <a:extLst>
            <a:ext uri="{FF2B5EF4-FFF2-40B4-BE49-F238E27FC236}">
              <a16:creationId xmlns:a16="http://schemas.microsoft.com/office/drawing/2014/main" id="{F7591F6C-A015-854D-A29C-C6433DA93D8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861" name="AutoShape 2">
          <a:extLst>
            <a:ext uri="{FF2B5EF4-FFF2-40B4-BE49-F238E27FC236}">
              <a16:creationId xmlns:a16="http://schemas.microsoft.com/office/drawing/2014/main" id="{BD0C07F8-F422-E04D-8A48-A857178FC174}"/>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0862" name="AutoShape 2">
          <a:extLst>
            <a:ext uri="{FF2B5EF4-FFF2-40B4-BE49-F238E27FC236}">
              <a16:creationId xmlns:a16="http://schemas.microsoft.com/office/drawing/2014/main" id="{C569C3F5-C695-F640-91F4-341EE89B844C}"/>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0863" name="AutoShape 2">
          <a:extLst>
            <a:ext uri="{FF2B5EF4-FFF2-40B4-BE49-F238E27FC236}">
              <a16:creationId xmlns:a16="http://schemas.microsoft.com/office/drawing/2014/main" id="{4BE6A30E-20B4-8344-AD85-2BD718504328}"/>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64" name="AutoShape 2">
          <a:extLst>
            <a:ext uri="{FF2B5EF4-FFF2-40B4-BE49-F238E27FC236}">
              <a16:creationId xmlns:a16="http://schemas.microsoft.com/office/drawing/2014/main" id="{F09758A4-8543-014C-A639-D28CC3306BF2}"/>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865" name="AutoShape 2">
          <a:extLst>
            <a:ext uri="{FF2B5EF4-FFF2-40B4-BE49-F238E27FC236}">
              <a16:creationId xmlns:a16="http://schemas.microsoft.com/office/drawing/2014/main" id="{DDD78E0A-49C8-0149-B541-52175868526A}"/>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866" name="AutoShape 2">
          <a:extLst>
            <a:ext uri="{FF2B5EF4-FFF2-40B4-BE49-F238E27FC236}">
              <a16:creationId xmlns:a16="http://schemas.microsoft.com/office/drawing/2014/main" id="{128BE2AA-4D24-4943-9FE1-8A3FC07067F0}"/>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67" name="AutoShape 2">
          <a:extLst>
            <a:ext uri="{FF2B5EF4-FFF2-40B4-BE49-F238E27FC236}">
              <a16:creationId xmlns:a16="http://schemas.microsoft.com/office/drawing/2014/main" id="{EEEFBD47-4B7C-5246-98E3-F58D79A1D07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68" name="AutoShape 2">
          <a:extLst>
            <a:ext uri="{FF2B5EF4-FFF2-40B4-BE49-F238E27FC236}">
              <a16:creationId xmlns:a16="http://schemas.microsoft.com/office/drawing/2014/main" id="{E13FF3A3-336A-1340-AA19-61B4A130D5A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69" name="AutoShape 2">
          <a:extLst>
            <a:ext uri="{FF2B5EF4-FFF2-40B4-BE49-F238E27FC236}">
              <a16:creationId xmlns:a16="http://schemas.microsoft.com/office/drawing/2014/main" id="{D24AE505-D1CE-CC42-858A-962BDE31337B}"/>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70" name="AutoShape 2">
          <a:extLst>
            <a:ext uri="{FF2B5EF4-FFF2-40B4-BE49-F238E27FC236}">
              <a16:creationId xmlns:a16="http://schemas.microsoft.com/office/drawing/2014/main" id="{D12A42B9-59F2-3D46-918D-F34011C8BB0D}"/>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71" name="AutoShape 2">
          <a:extLst>
            <a:ext uri="{FF2B5EF4-FFF2-40B4-BE49-F238E27FC236}">
              <a16:creationId xmlns:a16="http://schemas.microsoft.com/office/drawing/2014/main" id="{5BCBE28F-DB10-5742-833B-791454B486D0}"/>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72" name="AutoShape 2">
          <a:extLst>
            <a:ext uri="{FF2B5EF4-FFF2-40B4-BE49-F238E27FC236}">
              <a16:creationId xmlns:a16="http://schemas.microsoft.com/office/drawing/2014/main" id="{B9FFB30D-8905-8949-8B86-6AA23CE680A3}"/>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73" name="AutoShape 2">
          <a:extLst>
            <a:ext uri="{FF2B5EF4-FFF2-40B4-BE49-F238E27FC236}">
              <a16:creationId xmlns:a16="http://schemas.microsoft.com/office/drawing/2014/main" id="{3620DAFC-028A-EF49-B9EB-893463CCABE9}"/>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74" name="AutoShape 2">
          <a:extLst>
            <a:ext uri="{FF2B5EF4-FFF2-40B4-BE49-F238E27FC236}">
              <a16:creationId xmlns:a16="http://schemas.microsoft.com/office/drawing/2014/main" id="{A44B75B0-54E8-4B4F-BBDC-FAD24F7F85B7}"/>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75" name="AutoShape 2">
          <a:extLst>
            <a:ext uri="{FF2B5EF4-FFF2-40B4-BE49-F238E27FC236}">
              <a16:creationId xmlns:a16="http://schemas.microsoft.com/office/drawing/2014/main" id="{CA7ABDFC-C425-8D4F-8AAA-1B2CDCC8B028}"/>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76" name="AutoShape 2">
          <a:extLst>
            <a:ext uri="{FF2B5EF4-FFF2-40B4-BE49-F238E27FC236}">
              <a16:creationId xmlns:a16="http://schemas.microsoft.com/office/drawing/2014/main" id="{CD3C6DED-357A-A34E-9E7E-A0F50173D57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77" name="AutoShape 2">
          <a:extLst>
            <a:ext uri="{FF2B5EF4-FFF2-40B4-BE49-F238E27FC236}">
              <a16:creationId xmlns:a16="http://schemas.microsoft.com/office/drawing/2014/main" id="{C58B30EC-B795-E74C-A761-811671C6EAE7}"/>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78" name="AutoShape 2">
          <a:extLst>
            <a:ext uri="{FF2B5EF4-FFF2-40B4-BE49-F238E27FC236}">
              <a16:creationId xmlns:a16="http://schemas.microsoft.com/office/drawing/2014/main" id="{12D0C0EB-87F8-014D-BE79-B709C13E3E2D}"/>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79" name="AutoShape 2">
          <a:extLst>
            <a:ext uri="{FF2B5EF4-FFF2-40B4-BE49-F238E27FC236}">
              <a16:creationId xmlns:a16="http://schemas.microsoft.com/office/drawing/2014/main" id="{62CBD81D-BCC1-DE43-B3D2-DED7DC21505A}"/>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80" name="AutoShape 2">
          <a:extLst>
            <a:ext uri="{FF2B5EF4-FFF2-40B4-BE49-F238E27FC236}">
              <a16:creationId xmlns:a16="http://schemas.microsoft.com/office/drawing/2014/main" id="{8504E623-26B3-8D4A-BB62-8770BC820AD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81" name="AutoShape 2">
          <a:extLst>
            <a:ext uri="{FF2B5EF4-FFF2-40B4-BE49-F238E27FC236}">
              <a16:creationId xmlns:a16="http://schemas.microsoft.com/office/drawing/2014/main" id="{67F9DAB9-4750-2B4E-AE4A-EFBBFB259CFB}"/>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82" name="AutoShape 2">
          <a:extLst>
            <a:ext uri="{FF2B5EF4-FFF2-40B4-BE49-F238E27FC236}">
              <a16:creationId xmlns:a16="http://schemas.microsoft.com/office/drawing/2014/main" id="{BD767E9C-7605-0E46-A711-7CE6306C1837}"/>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83" name="AutoShape 2">
          <a:extLst>
            <a:ext uri="{FF2B5EF4-FFF2-40B4-BE49-F238E27FC236}">
              <a16:creationId xmlns:a16="http://schemas.microsoft.com/office/drawing/2014/main" id="{6D5FD1FA-291C-A149-9E50-99D8CB757918}"/>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84" name="AutoShape 2">
          <a:extLst>
            <a:ext uri="{FF2B5EF4-FFF2-40B4-BE49-F238E27FC236}">
              <a16:creationId xmlns:a16="http://schemas.microsoft.com/office/drawing/2014/main" id="{7CA063F0-35CF-7C42-8662-0D3D46A564B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85" name="AutoShape 2">
          <a:extLst>
            <a:ext uri="{FF2B5EF4-FFF2-40B4-BE49-F238E27FC236}">
              <a16:creationId xmlns:a16="http://schemas.microsoft.com/office/drawing/2014/main" id="{9E1B89F0-49DD-C74F-8347-B4D04A3CC83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86" name="AutoShape 2">
          <a:extLst>
            <a:ext uri="{FF2B5EF4-FFF2-40B4-BE49-F238E27FC236}">
              <a16:creationId xmlns:a16="http://schemas.microsoft.com/office/drawing/2014/main" id="{183DBAD7-D6BC-1746-B228-8DB1383CE7CC}"/>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87" name="AutoShape 2">
          <a:extLst>
            <a:ext uri="{FF2B5EF4-FFF2-40B4-BE49-F238E27FC236}">
              <a16:creationId xmlns:a16="http://schemas.microsoft.com/office/drawing/2014/main" id="{97778F76-6E37-DE41-9EC4-9A371807DCBF}"/>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88" name="AutoShape 2">
          <a:extLst>
            <a:ext uri="{FF2B5EF4-FFF2-40B4-BE49-F238E27FC236}">
              <a16:creationId xmlns:a16="http://schemas.microsoft.com/office/drawing/2014/main" id="{D4390B9D-5187-2A40-B299-955D1DF8BF9D}"/>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89" name="AutoShape 2">
          <a:extLst>
            <a:ext uri="{FF2B5EF4-FFF2-40B4-BE49-F238E27FC236}">
              <a16:creationId xmlns:a16="http://schemas.microsoft.com/office/drawing/2014/main" id="{0315C294-FF7C-1946-B734-06E2A601436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90" name="AutoShape 2">
          <a:extLst>
            <a:ext uri="{FF2B5EF4-FFF2-40B4-BE49-F238E27FC236}">
              <a16:creationId xmlns:a16="http://schemas.microsoft.com/office/drawing/2014/main" id="{8C18E839-A366-5C4E-98A2-D3A3A52D3D04}"/>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91" name="AutoShape 2">
          <a:extLst>
            <a:ext uri="{FF2B5EF4-FFF2-40B4-BE49-F238E27FC236}">
              <a16:creationId xmlns:a16="http://schemas.microsoft.com/office/drawing/2014/main" id="{4C35EF74-7241-9542-BA77-8A1CE529C8C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92" name="AutoShape 2">
          <a:extLst>
            <a:ext uri="{FF2B5EF4-FFF2-40B4-BE49-F238E27FC236}">
              <a16:creationId xmlns:a16="http://schemas.microsoft.com/office/drawing/2014/main" id="{68AA6DDF-629F-BD4B-9F15-AD2BF2860023}"/>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93" name="AutoShape 2">
          <a:extLst>
            <a:ext uri="{FF2B5EF4-FFF2-40B4-BE49-F238E27FC236}">
              <a16:creationId xmlns:a16="http://schemas.microsoft.com/office/drawing/2014/main" id="{5692B945-E70E-4A47-88DA-336B5B9DE12D}"/>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894" name="AutoShape 2">
          <a:extLst>
            <a:ext uri="{FF2B5EF4-FFF2-40B4-BE49-F238E27FC236}">
              <a16:creationId xmlns:a16="http://schemas.microsoft.com/office/drawing/2014/main" id="{681C61D1-EBAC-E740-AAE6-DC5C872CEEAC}"/>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95" name="AutoShape 2">
          <a:extLst>
            <a:ext uri="{FF2B5EF4-FFF2-40B4-BE49-F238E27FC236}">
              <a16:creationId xmlns:a16="http://schemas.microsoft.com/office/drawing/2014/main" id="{8C949097-542F-0E46-A114-423B7B92FBC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96" name="AutoShape 2">
          <a:extLst>
            <a:ext uri="{FF2B5EF4-FFF2-40B4-BE49-F238E27FC236}">
              <a16:creationId xmlns:a16="http://schemas.microsoft.com/office/drawing/2014/main" id="{9EE6D1C6-1CA4-3D44-8C0A-68C666244BD7}"/>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97" name="AutoShape 2">
          <a:extLst>
            <a:ext uri="{FF2B5EF4-FFF2-40B4-BE49-F238E27FC236}">
              <a16:creationId xmlns:a16="http://schemas.microsoft.com/office/drawing/2014/main" id="{88F0D178-A2FE-5544-83EA-10D2367BD4D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898" name="AutoShape 2">
          <a:extLst>
            <a:ext uri="{FF2B5EF4-FFF2-40B4-BE49-F238E27FC236}">
              <a16:creationId xmlns:a16="http://schemas.microsoft.com/office/drawing/2014/main" id="{3A38284E-6C8D-3445-9069-EEA3218892B2}"/>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899" name="AutoShape 2">
          <a:extLst>
            <a:ext uri="{FF2B5EF4-FFF2-40B4-BE49-F238E27FC236}">
              <a16:creationId xmlns:a16="http://schemas.microsoft.com/office/drawing/2014/main" id="{0637D476-3B3A-5E45-AF7B-0D0A96DB77A7}"/>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00" name="AutoShape 2">
          <a:extLst>
            <a:ext uri="{FF2B5EF4-FFF2-40B4-BE49-F238E27FC236}">
              <a16:creationId xmlns:a16="http://schemas.microsoft.com/office/drawing/2014/main" id="{1AE5720D-5D0E-2448-85AA-51CFD4F68BC3}"/>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01" name="AutoShape 2">
          <a:extLst>
            <a:ext uri="{FF2B5EF4-FFF2-40B4-BE49-F238E27FC236}">
              <a16:creationId xmlns:a16="http://schemas.microsoft.com/office/drawing/2014/main" id="{964CF06A-6A81-5043-AAE4-7435C6DE3A21}"/>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02" name="AutoShape 2">
          <a:extLst>
            <a:ext uri="{FF2B5EF4-FFF2-40B4-BE49-F238E27FC236}">
              <a16:creationId xmlns:a16="http://schemas.microsoft.com/office/drawing/2014/main" id="{54D10007-0612-1E49-BF5E-3EC03AEC4920}"/>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03" name="AutoShape 2">
          <a:extLst>
            <a:ext uri="{FF2B5EF4-FFF2-40B4-BE49-F238E27FC236}">
              <a16:creationId xmlns:a16="http://schemas.microsoft.com/office/drawing/2014/main" id="{BD55926F-5139-4045-B545-B7E468B59FDF}"/>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04" name="AutoShape 2">
          <a:extLst>
            <a:ext uri="{FF2B5EF4-FFF2-40B4-BE49-F238E27FC236}">
              <a16:creationId xmlns:a16="http://schemas.microsoft.com/office/drawing/2014/main" id="{1ED1E7CD-3AC4-E541-9DA3-FF043CD3555D}"/>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05" name="AutoShape 2">
          <a:extLst>
            <a:ext uri="{FF2B5EF4-FFF2-40B4-BE49-F238E27FC236}">
              <a16:creationId xmlns:a16="http://schemas.microsoft.com/office/drawing/2014/main" id="{DE195CCC-5BC2-DC4A-BE2D-E82AACD4005C}"/>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06" name="AutoShape 2">
          <a:extLst>
            <a:ext uri="{FF2B5EF4-FFF2-40B4-BE49-F238E27FC236}">
              <a16:creationId xmlns:a16="http://schemas.microsoft.com/office/drawing/2014/main" id="{8F91EA38-9FCC-2D46-B2AC-80CD2AD98BD5}"/>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07" name="AutoShape 2">
          <a:extLst>
            <a:ext uri="{FF2B5EF4-FFF2-40B4-BE49-F238E27FC236}">
              <a16:creationId xmlns:a16="http://schemas.microsoft.com/office/drawing/2014/main" id="{C0A601E6-EB93-B449-BB54-AF9CA5CAE2AD}"/>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08" name="AutoShape 2">
          <a:extLst>
            <a:ext uri="{FF2B5EF4-FFF2-40B4-BE49-F238E27FC236}">
              <a16:creationId xmlns:a16="http://schemas.microsoft.com/office/drawing/2014/main" id="{7F941721-9F12-4944-8399-F9F7D7E3E474}"/>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09" name="AutoShape 2">
          <a:extLst>
            <a:ext uri="{FF2B5EF4-FFF2-40B4-BE49-F238E27FC236}">
              <a16:creationId xmlns:a16="http://schemas.microsoft.com/office/drawing/2014/main" id="{C41697B3-310B-E140-B00A-A38A800E75FC}"/>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10" name="AutoShape 2">
          <a:extLst>
            <a:ext uri="{FF2B5EF4-FFF2-40B4-BE49-F238E27FC236}">
              <a16:creationId xmlns:a16="http://schemas.microsoft.com/office/drawing/2014/main" id="{C609EDD2-6691-2743-A8BF-155627968215}"/>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11" name="AutoShape 2">
          <a:extLst>
            <a:ext uri="{FF2B5EF4-FFF2-40B4-BE49-F238E27FC236}">
              <a16:creationId xmlns:a16="http://schemas.microsoft.com/office/drawing/2014/main" id="{1AC1F507-C83F-8646-A2D8-FFF2090BD93D}"/>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12" name="AutoShape 2">
          <a:extLst>
            <a:ext uri="{FF2B5EF4-FFF2-40B4-BE49-F238E27FC236}">
              <a16:creationId xmlns:a16="http://schemas.microsoft.com/office/drawing/2014/main" id="{681ACABA-F8F1-FC4C-AF66-D49389E8420B}"/>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13" name="AutoShape 2">
          <a:extLst>
            <a:ext uri="{FF2B5EF4-FFF2-40B4-BE49-F238E27FC236}">
              <a16:creationId xmlns:a16="http://schemas.microsoft.com/office/drawing/2014/main" id="{31D92F0D-38D9-8C41-877B-DA2B354EAAB6}"/>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14" name="AutoShape 2">
          <a:extLst>
            <a:ext uri="{FF2B5EF4-FFF2-40B4-BE49-F238E27FC236}">
              <a16:creationId xmlns:a16="http://schemas.microsoft.com/office/drawing/2014/main" id="{B35D13E5-B01D-EF42-98AA-C50716CCFFDC}"/>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15" name="AutoShape 2">
          <a:extLst>
            <a:ext uri="{FF2B5EF4-FFF2-40B4-BE49-F238E27FC236}">
              <a16:creationId xmlns:a16="http://schemas.microsoft.com/office/drawing/2014/main" id="{7DF63585-E952-3442-B789-71F15C2508C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916" name="AutoShape 2">
          <a:extLst>
            <a:ext uri="{FF2B5EF4-FFF2-40B4-BE49-F238E27FC236}">
              <a16:creationId xmlns:a16="http://schemas.microsoft.com/office/drawing/2014/main" id="{EDB23603-ABE3-1240-91ED-B60C7CD36251}"/>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0917" name="AutoShape 2">
          <a:extLst>
            <a:ext uri="{FF2B5EF4-FFF2-40B4-BE49-F238E27FC236}">
              <a16:creationId xmlns:a16="http://schemas.microsoft.com/office/drawing/2014/main" id="{CC2735A2-8E55-9D43-8113-76D547F53066}"/>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0918" name="AutoShape 2">
          <a:extLst>
            <a:ext uri="{FF2B5EF4-FFF2-40B4-BE49-F238E27FC236}">
              <a16:creationId xmlns:a16="http://schemas.microsoft.com/office/drawing/2014/main" id="{91FE1B20-1E10-D345-A945-84843B095F36}"/>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19" name="AutoShape 2">
          <a:extLst>
            <a:ext uri="{FF2B5EF4-FFF2-40B4-BE49-F238E27FC236}">
              <a16:creationId xmlns:a16="http://schemas.microsoft.com/office/drawing/2014/main" id="{9ADFB3D3-A1F0-5C41-B028-3C53169F6DD7}"/>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920" name="AutoShape 2">
          <a:extLst>
            <a:ext uri="{FF2B5EF4-FFF2-40B4-BE49-F238E27FC236}">
              <a16:creationId xmlns:a16="http://schemas.microsoft.com/office/drawing/2014/main" id="{AE280E80-5C22-314E-8014-22134704B173}"/>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921" name="AutoShape 2">
          <a:extLst>
            <a:ext uri="{FF2B5EF4-FFF2-40B4-BE49-F238E27FC236}">
              <a16:creationId xmlns:a16="http://schemas.microsoft.com/office/drawing/2014/main" id="{DB348358-962C-5641-9E3B-C32F4E76AE3E}"/>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22" name="AutoShape 2">
          <a:extLst>
            <a:ext uri="{FF2B5EF4-FFF2-40B4-BE49-F238E27FC236}">
              <a16:creationId xmlns:a16="http://schemas.microsoft.com/office/drawing/2014/main" id="{96A0CEDB-858D-F746-8959-2D106B6E4252}"/>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23" name="AutoShape 2">
          <a:extLst>
            <a:ext uri="{FF2B5EF4-FFF2-40B4-BE49-F238E27FC236}">
              <a16:creationId xmlns:a16="http://schemas.microsoft.com/office/drawing/2014/main" id="{0C250E75-30E1-174F-B8F4-3E62C69B5FB0}"/>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924" name="AutoShape 2">
          <a:extLst>
            <a:ext uri="{FF2B5EF4-FFF2-40B4-BE49-F238E27FC236}">
              <a16:creationId xmlns:a16="http://schemas.microsoft.com/office/drawing/2014/main" id="{7FBB08D7-33BF-7042-97CE-4A1DAEEFD78E}"/>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0925" name="AutoShape 2">
          <a:extLst>
            <a:ext uri="{FF2B5EF4-FFF2-40B4-BE49-F238E27FC236}">
              <a16:creationId xmlns:a16="http://schemas.microsoft.com/office/drawing/2014/main" id="{06112F91-B427-8E40-8D1B-A4EA795621D5}"/>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0926" name="AutoShape 2">
          <a:extLst>
            <a:ext uri="{FF2B5EF4-FFF2-40B4-BE49-F238E27FC236}">
              <a16:creationId xmlns:a16="http://schemas.microsoft.com/office/drawing/2014/main" id="{226BC33A-1662-B24A-AD5F-79CC535A5C3D}"/>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27" name="AutoShape 2">
          <a:extLst>
            <a:ext uri="{FF2B5EF4-FFF2-40B4-BE49-F238E27FC236}">
              <a16:creationId xmlns:a16="http://schemas.microsoft.com/office/drawing/2014/main" id="{D8500FC4-84D5-AD40-A448-D01FF3160E5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928" name="AutoShape 2">
          <a:extLst>
            <a:ext uri="{FF2B5EF4-FFF2-40B4-BE49-F238E27FC236}">
              <a16:creationId xmlns:a16="http://schemas.microsoft.com/office/drawing/2014/main" id="{25AA7998-9F6E-0F4E-947C-A76F964E47B9}"/>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0929" name="AutoShape 2">
          <a:extLst>
            <a:ext uri="{FF2B5EF4-FFF2-40B4-BE49-F238E27FC236}">
              <a16:creationId xmlns:a16="http://schemas.microsoft.com/office/drawing/2014/main" id="{ACDDFEBA-F595-AC4A-B5BE-AAAE566BEE3C}"/>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30" name="AutoShape 2">
          <a:extLst>
            <a:ext uri="{FF2B5EF4-FFF2-40B4-BE49-F238E27FC236}">
              <a16:creationId xmlns:a16="http://schemas.microsoft.com/office/drawing/2014/main" id="{512D719F-3510-024A-A5CD-7BA2E6E4078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31" name="AutoShape 2">
          <a:extLst>
            <a:ext uri="{FF2B5EF4-FFF2-40B4-BE49-F238E27FC236}">
              <a16:creationId xmlns:a16="http://schemas.microsoft.com/office/drawing/2014/main" id="{9B79CD87-DB74-E44F-B560-8D81CB493F6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32" name="AutoShape 2">
          <a:extLst>
            <a:ext uri="{FF2B5EF4-FFF2-40B4-BE49-F238E27FC236}">
              <a16:creationId xmlns:a16="http://schemas.microsoft.com/office/drawing/2014/main" id="{76B97494-528D-A64A-88B7-61E795EFF282}"/>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33" name="AutoShape 2">
          <a:extLst>
            <a:ext uri="{FF2B5EF4-FFF2-40B4-BE49-F238E27FC236}">
              <a16:creationId xmlns:a16="http://schemas.microsoft.com/office/drawing/2014/main" id="{C6D5F081-F31D-864D-B0ED-D7334C5C5993}"/>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34" name="AutoShape 2">
          <a:extLst>
            <a:ext uri="{FF2B5EF4-FFF2-40B4-BE49-F238E27FC236}">
              <a16:creationId xmlns:a16="http://schemas.microsoft.com/office/drawing/2014/main" id="{35F03C34-62B4-D543-93D5-B78D084344F9}"/>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35" name="AutoShape 2">
          <a:extLst>
            <a:ext uri="{FF2B5EF4-FFF2-40B4-BE49-F238E27FC236}">
              <a16:creationId xmlns:a16="http://schemas.microsoft.com/office/drawing/2014/main" id="{BD72F304-8C63-A345-8476-080CBA920FF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36" name="AutoShape 2">
          <a:extLst>
            <a:ext uri="{FF2B5EF4-FFF2-40B4-BE49-F238E27FC236}">
              <a16:creationId xmlns:a16="http://schemas.microsoft.com/office/drawing/2014/main" id="{EF47B33C-A3E8-AD44-B0D4-93330C481769}"/>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37" name="AutoShape 2">
          <a:extLst>
            <a:ext uri="{FF2B5EF4-FFF2-40B4-BE49-F238E27FC236}">
              <a16:creationId xmlns:a16="http://schemas.microsoft.com/office/drawing/2014/main" id="{5A4A723C-9C4F-0E46-A5F9-7F3D9D466618}"/>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38" name="AutoShape 2">
          <a:extLst>
            <a:ext uri="{FF2B5EF4-FFF2-40B4-BE49-F238E27FC236}">
              <a16:creationId xmlns:a16="http://schemas.microsoft.com/office/drawing/2014/main" id="{98BEE116-E4BE-AA44-B820-462DF41161FC}"/>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39" name="AutoShape 2">
          <a:extLst>
            <a:ext uri="{FF2B5EF4-FFF2-40B4-BE49-F238E27FC236}">
              <a16:creationId xmlns:a16="http://schemas.microsoft.com/office/drawing/2014/main" id="{C14330E6-C895-3C49-9369-70C240F0035D}"/>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40" name="AutoShape 2">
          <a:extLst>
            <a:ext uri="{FF2B5EF4-FFF2-40B4-BE49-F238E27FC236}">
              <a16:creationId xmlns:a16="http://schemas.microsoft.com/office/drawing/2014/main" id="{4FB65ED5-3B40-7D44-89A5-8CEE7B0D3EE1}"/>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41" name="AutoShape 2">
          <a:extLst>
            <a:ext uri="{FF2B5EF4-FFF2-40B4-BE49-F238E27FC236}">
              <a16:creationId xmlns:a16="http://schemas.microsoft.com/office/drawing/2014/main" id="{0DE9AF50-D1BD-FE43-BA21-7D177490B6DE}"/>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42" name="AutoShape 2">
          <a:extLst>
            <a:ext uri="{FF2B5EF4-FFF2-40B4-BE49-F238E27FC236}">
              <a16:creationId xmlns:a16="http://schemas.microsoft.com/office/drawing/2014/main" id="{723392AC-D550-374C-B896-D21A8146E721}"/>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43" name="AutoShape 2">
          <a:extLst>
            <a:ext uri="{FF2B5EF4-FFF2-40B4-BE49-F238E27FC236}">
              <a16:creationId xmlns:a16="http://schemas.microsoft.com/office/drawing/2014/main" id="{19243042-CDE6-FE41-850B-E9ACB7BACD44}"/>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44" name="AutoShape 2">
          <a:extLst>
            <a:ext uri="{FF2B5EF4-FFF2-40B4-BE49-F238E27FC236}">
              <a16:creationId xmlns:a16="http://schemas.microsoft.com/office/drawing/2014/main" id="{CC15F489-0F1D-534D-B22E-23E942CF2F4F}"/>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45" name="AutoShape 2">
          <a:extLst>
            <a:ext uri="{FF2B5EF4-FFF2-40B4-BE49-F238E27FC236}">
              <a16:creationId xmlns:a16="http://schemas.microsoft.com/office/drawing/2014/main" id="{EA195B29-8680-3C42-9784-6091AE196B97}"/>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46" name="AutoShape 2">
          <a:extLst>
            <a:ext uri="{FF2B5EF4-FFF2-40B4-BE49-F238E27FC236}">
              <a16:creationId xmlns:a16="http://schemas.microsoft.com/office/drawing/2014/main" id="{C4A47CA5-8F5F-F74E-B832-C68071DC22D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47" name="AutoShape 2">
          <a:extLst>
            <a:ext uri="{FF2B5EF4-FFF2-40B4-BE49-F238E27FC236}">
              <a16:creationId xmlns:a16="http://schemas.microsoft.com/office/drawing/2014/main" id="{665A4920-1542-9442-8BDD-5A7302653123}"/>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48" name="AutoShape 2">
          <a:extLst>
            <a:ext uri="{FF2B5EF4-FFF2-40B4-BE49-F238E27FC236}">
              <a16:creationId xmlns:a16="http://schemas.microsoft.com/office/drawing/2014/main" id="{38054CFE-E850-9A42-ABAD-E0C51F5093CF}"/>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49" name="AutoShape 2">
          <a:extLst>
            <a:ext uri="{FF2B5EF4-FFF2-40B4-BE49-F238E27FC236}">
              <a16:creationId xmlns:a16="http://schemas.microsoft.com/office/drawing/2014/main" id="{A3DDA093-3B5D-A344-9BCA-4B83E7D51B9C}"/>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50" name="AutoShape 2">
          <a:extLst>
            <a:ext uri="{FF2B5EF4-FFF2-40B4-BE49-F238E27FC236}">
              <a16:creationId xmlns:a16="http://schemas.microsoft.com/office/drawing/2014/main" id="{C1365D5E-BDCF-C345-A326-2ACFF5A82252}"/>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51" name="AutoShape 2">
          <a:extLst>
            <a:ext uri="{FF2B5EF4-FFF2-40B4-BE49-F238E27FC236}">
              <a16:creationId xmlns:a16="http://schemas.microsoft.com/office/drawing/2014/main" id="{69F90278-7DC4-D748-9E2F-49D7A20611C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52" name="AutoShape 2">
          <a:extLst>
            <a:ext uri="{FF2B5EF4-FFF2-40B4-BE49-F238E27FC236}">
              <a16:creationId xmlns:a16="http://schemas.microsoft.com/office/drawing/2014/main" id="{994161FA-A552-B147-95D2-A059E1984412}"/>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53" name="AutoShape 2">
          <a:extLst>
            <a:ext uri="{FF2B5EF4-FFF2-40B4-BE49-F238E27FC236}">
              <a16:creationId xmlns:a16="http://schemas.microsoft.com/office/drawing/2014/main" id="{AEF31F2A-35FA-C14D-8F46-EE3C67481F11}"/>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54" name="AutoShape 2">
          <a:extLst>
            <a:ext uri="{FF2B5EF4-FFF2-40B4-BE49-F238E27FC236}">
              <a16:creationId xmlns:a16="http://schemas.microsoft.com/office/drawing/2014/main" id="{BDA38A41-14D4-2648-BD3B-E178F025B5D1}"/>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55" name="AutoShape 2">
          <a:extLst>
            <a:ext uri="{FF2B5EF4-FFF2-40B4-BE49-F238E27FC236}">
              <a16:creationId xmlns:a16="http://schemas.microsoft.com/office/drawing/2014/main" id="{19189C0D-C590-744C-B36F-0928B8F5F67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56" name="AutoShape 2">
          <a:extLst>
            <a:ext uri="{FF2B5EF4-FFF2-40B4-BE49-F238E27FC236}">
              <a16:creationId xmlns:a16="http://schemas.microsoft.com/office/drawing/2014/main" id="{FCEA30BE-E5DE-BC4E-B9FD-43202F121D41}"/>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0957" name="AutoShape 2">
          <a:extLst>
            <a:ext uri="{FF2B5EF4-FFF2-40B4-BE49-F238E27FC236}">
              <a16:creationId xmlns:a16="http://schemas.microsoft.com/office/drawing/2014/main" id="{858CF640-24D4-E644-8CD9-86F72916CB87}"/>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58" name="AutoShape 2">
          <a:extLst>
            <a:ext uri="{FF2B5EF4-FFF2-40B4-BE49-F238E27FC236}">
              <a16:creationId xmlns:a16="http://schemas.microsoft.com/office/drawing/2014/main" id="{F752D5CB-CDB7-ED45-8299-904BF81D06F7}"/>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59" name="AutoShape 2">
          <a:extLst>
            <a:ext uri="{FF2B5EF4-FFF2-40B4-BE49-F238E27FC236}">
              <a16:creationId xmlns:a16="http://schemas.microsoft.com/office/drawing/2014/main" id="{7C87A3E3-EB01-2844-9D94-AC2ABFA804CD}"/>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60" name="AutoShape 2">
          <a:extLst>
            <a:ext uri="{FF2B5EF4-FFF2-40B4-BE49-F238E27FC236}">
              <a16:creationId xmlns:a16="http://schemas.microsoft.com/office/drawing/2014/main" id="{0CD9028A-E720-CB4F-83AB-0FCD8C21818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0961" name="AutoShape 2">
          <a:extLst>
            <a:ext uri="{FF2B5EF4-FFF2-40B4-BE49-F238E27FC236}">
              <a16:creationId xmlns:a16="http://schemas.microsoft.com/office/drawing/2014/main" id="{2F69FA31-0069-1947-8A20-FF1A41A322E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62" name="AutoShape 2">
          <a:extLst>
            <a:ext uri="{FF2B5EF4-FFF2-40B4-BE49-F238E27FC236}">
              <a16:creationId xmlns:a16="http://schemas.microsoft.com/office/drawing/2014/main" id="{2549E142-755B-C141-93E6-B371BE933451}"/>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63" name="AutoShape 2">
          <a:extLst>
            <a:ext uri="{FF2B5EF4-FFF2-40B4-BE49-F238E27FC236}">
              <a16:creationId xmlns:a16="http://schemas.microsoft.com/office/drawing/2014/main" id="{0CF73277-6C2E-814B-88CB-A8BC70CABCF7}"/>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64" name="AutoShape 2">
          <a:extLst>
            <a:ext uri="{FF2B5EF4-FFF2-40B4-BE49-F238E27FC236}">
              <a16:creationId xmlns:a16="http://schemas.microsoft.com/office/drawing/2014/main" id="{DFF431B6-A94E-6D47-85D9-3596970B4B89}"/>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65" name="AutoShape 2">
          <a:extLst>
            <a:ext uri="{FF2B5EF4-FFF2-40B4-BE49-F238E27FC236}">
              <a16:creationId xmlns:a16="http://schemas.microsoft.com/office/drawing/2014/main" id="{66648A06-4CC2-2445-9D0C-DACA57707C87}"/>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66" name="AutoShape 2">
          <a:extLst>
            <a:ext uri="{FF2B5EF4-FFF2-40B4-BE49-F238E27FC236}">
              <a16:creationId xmlns:a16="http://schemas.microsoft.com/office/drawing/2014/main" id="{3FF90D92-5A24-5F44-867D-F1928CA3AD48}"/>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67" name="AutoShape 2">
          <a:extLst>
            <a:ext uri="{FF2B5EF4-FFF2-40B4-BE49-F238E27FC236}">
              <a16:creationId xmlns:a16="http://schemas.microsoft.com/office/drawing/2014/main" id="{9102F237-7E3F-7A40-8DF7-CFB6416E279D}"/>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68" name="AutoShape 2">
          <a:extLst>
            <a:ext uri="{FF2B5EF4-FFF2-40B4-BE49-F238E27FC236}">
              <a16:creationId xmlns:a16="http://schemas.microsoft.com/office/drawing/2014/main" id="{4979B514-6D3B-2749-BFFC-37A9F1F7D99A}"/>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69" name="AutoShape 2">
          <a:extLst>
            <a:ext uri="{FF2B5EF4-FFF2-40B4-BE49-F238E27FC236}">
              <a16:creationId xmlns:a16="http://schemas.microsoft.com/office/drawing/2014/main" id="{DE9A7D25-BAA2-7C43-B823-2E49E9C30EBF}"/>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70" name="AutoShape 2">
          <a:extLst>
            <a:ext uri="{FF2B5EF4-FFF2-40B4-BE49-F238E27FC236}">
              <a16:creationId xmlns:a16="http://schemas.microsoft.com/office/drawing/2014/main" id="{45545A91-ED70-EC41-B316-D1AE532FE19C}"/>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71" name="AutoShape 2">
          <a:extLst>
            <a:ext uri="{FF2B5EF4-FFF2-40B4-BE49-F238E27FC236}">
              <a16:creationId xmlns:a16="http://schemas.microsoft.com/office/drawing/2014/main" id="{8F27F4EB-D443-914E-B0FC-D21CCD935CDD}"/>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72" name="AutoShape 2">
          <a:extLst>
            <a:ext uri="{FF2B5EF4-FFF2-40B4-BE49-F238E27FC236}">
              <a16:creationId xmlns:a16="http://schemas.microsoft.com/office/drawing/2014/main" id="{A245C681-7A43-D440-9A4F-C101E5D5C8B0}"/>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73" name="AutoShape 2">
          <a:extLst>
            <a:ext uri="{FF2B5EF4-FFF2-40B4-BE49-F238E27FC236}">
              <a16:creationId xmlns:a16="http://schemas.microsoft.com/office/drawing/2014/main" id="{0BAFC625-9E92-6143-9AD9-724FAF962716}"/>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74" name="AutoShape 2">
          <a:extLst>
            <a:ext uri="{FF2B5EF4-FFF2-40B4-BE49-F238E27FC236}">
              <a16:creationId xmlns:a16="http://schemas.microsoft.com/office/drawing/2014/main" id="{69377A4D-4D9F-E448-93A5-50FB74B336EA}"/>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75" name="AutoShape 2">
          <a:extLst>
            <a:ext uri="{FF2B5EF4-FFF2-40B4-BE49-F238E27FC236}">
              <a16:creationId xmlns:a16="http://schemas.microsoft.com/office/drawing/2014/main" id="{ED4EDBD2-10FE-6748-9852-AF595006164F}"/>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76" name="AutoShape 2">
          <a:extLst>
            <a:ext uri="{FF2B5EF4-FFF2-40B4-BE49-F238E27FC236}">
              <a16:creationId xmlns:a16="http://schemas.microsoft.com/office/drawing/2014/main" id="{F7FC3C09-F6B7-004E-B7D5-4AE0E070A298}"/>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0977" name="AutoShape 2">
          <a:extLst>
            <a:ext uri="{FF2B5EF4-FFF2-40B4-BE49-F238E27FC236}">
              <a16:creationId xmlns:a16="http://schemas.microsoft.com/office/drawing/2014/main" id="{6DA501F3-27EA-9840-B8F8-4FB2D38DE173}"/>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0978" name="AutoShape 2">
          <a:extLst>
            <a:ext uri="{FF2B5EF4-FFF2-40B4-BE49-F238E27FC236}">
              <a16:creationId xmlns:a16="http://schemas.microsoft.com/office/drawing/2014/main" id="{54A8E9EC-41B7-B24A-B8C5-D437FAA391B3}"/>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0979" name="AutoShape 2">
          <a:extLst>
            <a:ext uri="{FF2B5EF4-FFF2-40B4-BE49-F238E27FC236}">
              <a16:creationId xmlns:a16="http://schemas.microsoft.com/office/drawing/2014/main" id="{0D1D3A97-791B-4648-93A7-DEADB2DF8F75}"/>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33484"/>
    <xdr:sp macro="" textlink="">
      <xdr:nvSpPr>
        <xdr:cNvPr id="10980" name="AutoShape 2">
          <a:extLst>
            <a:ext uri="{FF2B5EF4-FFF2-40B4-BE49-F238E27FC236}">
              <a16:creationId xmlns:a16="http://schemas.microsoft.com/office/drawing/2014/main" id="{3774ADC2-87F4-184A-9C30-7291A48A091D}"/>
            </a:ext>
          </a:extLst>
        </xdr:cNvPr>
        <xdr:cNvSpPr>
          <a:spLocks noChangeAspect="1" noChangeArrowheads="1"/>
        </xdr:cNvSpPr>
      </xdr:nvSpPr>
      <xdr:spPr bwMode="auto">
        <a:xfrm>
          <a:off x="381000" y="1975713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33484"/>
    <xdr:sp macro="" textlink="">
      <xdr:nvSpPr>
        <xdr:cNvPr id="10981" name="AutoShape 2">
          <a:extLst>
            <a:ext uri="{FF2B5EF4-FFF2-40B4-BE49-F238E27FC236}">
              <a16:creationId xmlns:a16="http://schemas.microsoft.com/office/drawing/2014/main" id="{35150526-5017-974F-B8C0-B224BC1F4379}"/>
            </a:ext>
          </a:extLst>
        </xdr:cNvPr>
        <xdr:cNvSpPr>
          <a:spLocks noChangeAspect="1" noChangeArrowheads="1"/>
        </xdr:cNvSpPr>
      </xdr:nvSpPr>
      <xdr:spPr bwMode="auto">
        <a:xfrm>
          <a:off x="381000" y="1975713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0982" name="AutoShape 2">
          <a:extLst>
            <a:ext uri="{FF2B5EF4-FFF2-40B4-BE49-F238E27FC236}">
              <a16:creationId xmlns:a16="http://schemas.microsoft.com/office/drawing/2014/main" id="{D6C9B1C3-09CE-2B49-B2F0-4A0A133E5EF0}"/>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0983" name="AutoShape 2">
          <a:extLst>
            <a:ext uri="{FF2B5EF4-FFF2-40B4-BE49-F238E27FC236}">
              <a16:creationId xmlns:a16="http://schemas.microsoft.com/office/drawing/2014/main" id="{908C79F9-CC3D-F643-AE75-10E466415FC6}"/>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0984" name="AutoShape 2">
          <a:extLst>
            <a:ext uri="{FF2B5EF4-FFF2-40B4-BE49-F238E27FC236}">
              <a16:creationId xmlns:a16="http://schemas.microsoft.com/office/drawing/2014/main" id="{477EE51F-AD36-C54B-A40B-5DC1B6D40AA6}"/>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0985" name="AutoShape 2">
          <a:extLst>
            <a:ext uri="{FF2B5EF4-FFF2-40B4-BE49-F238E27FC236}">
              <a16:creationId xmlns:a16="http://schemas.microsoft.com/office/drawing/2014/main" id="{1F8866BA-793D-4247-B9D4-FDC5C378DE5E}"/>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0986" name="AutoShape 2">
          <a:extLst>
            <a:ext uri="{FF2B5EF4-FFF2-40B4-BE49-F238E27FC236}">
              <a16:creationId xmlns:a16="http://schemas.microsoft.com/office/drawing/2014/main" id="{9112CDD3-2F86-6647-A387-37DECBDFC5E7}"/>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0987" name="AutoShape 2">
          <a:extLst>
            <a:ext uri="{FF2B5EF4-FFF2-40B4-BE49-F238E27FC236}">
              <a16:creationId xmlns:a16="http://schemas.microsoft.com/office/drawing/2014/main" id="{99AF63CD-7804-4946-A17E-A14EF608C17A}"/>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33484"/>
    <xdr:sp macro="" textlink="">
      <xdr:nvSpPr>
        <xdr:cNvPr id="10988" name="AutoShape 2">
          <a:extLst>
            <a:ext uri="{FF2B5EF4-FFF2-40B4-BE49-F238E27FC236}">
              <a16:creationId xmlns:a16="http://schemas.microsoft.com/office/drawing/2014/main" id="{2A7843C6-5C04-1344-AB43-01CE59BC0913}"/>
            </a:ext>
          </a:extLst>
        </xdr:cNvPr>
        <xdr:cNvSpPr>
          <a:spLocks noChangeAspect="1" noChangeArrowheads="1"/>
        </xdr:cNvSpPr>
      </xdr:nvSpPr>
      <xdr:spPr bwMode="auto">
        <a:xfrm>
          <a:off x="381000" y="1975713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33484"/>
    <xdr:sp macro="" textlink="">
      <xdr:nvSpPr>
        <xdr:cNvPr id="10989" name="AutoShape 2">
          <a:extLst>
            <a:ext uri="{FF2B5EF4-FFF2-40B4-BE49-F238E27FC236}">
              <a16:creationId xmlns:a16="http://schemas.microsoft.com/office/drawing/2014/main" id="{91619093-0FB9-CB44-A1DE-53976A39CDC0}"/>
            </a:ext>
          </a:extLst>
        </xdr:cNvPr>
        <xdr:cNvSpPr>
          <a:spLocks noChangeAspect="1" noChangeArrowheads="1"/>
        </xdr:cNvSpPr>
      </xdr:nvSpPr>
      <xdr:spPr bwMode="auto">
        <a:xfrm>
          <a:off x="381000" y="1975713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0990" name="AutoShape 2">
          <a:extLst>
            <a:ext uri="{FF2B5EF4-FFF2-40B4-BE49-F238E27FC236}">
              <a16:creationId xmlns:a16="http://schemas.microsoft.com/office/drawing/2014/main" id="{DD41F64E-0A7A-6A45-98B6-7E80806119FE}"/>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0991" name="AutoShape 2">
          <a:extLst>
            <a:ext uri="{FF2B5EF4-FFF2-40B4-BE49-F238E27FC236}">
              <a16:creationId xmlns:a16="http://schemas.microsoft.com/office/drawing/2014/main" id="{36A07078-27FF-CB41-9C5D-089E38E290A0}"/>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0992" name="AutoShape 2">
          <a:extLst>
            <a:ext uri="{FF2B5EF4-FFF2-40B4-BE49-F238E27FC236}">
              <a16:creationId xmlns:a16="http://schemas.microsoft.com/office/drawing/2014/main" id="{0D3D258A-63CF-4244-82B3-F61D70AD436D}"/>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0993" name="AutoShape 2">
          <a:extLst>
            <a:ext uri="{FF2B5EF4-FFF2-40B4-BE49-F238E27FC236}">
              <a16:creationId xmlns:a16="http://schemas.microsoft.com/office/drawing/2014/main" id="{8AC82A97-C5D9-B349-B5FC-5B369DBA80EC}"/>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0994" name="AutoShape 2">
          <a:extLst>
            <a:ext uri="{FF2B5EF4-FFF2-40B4-BE49-F238E27FC236}">
              <a16:creationId xmlns:a16="http://schemas.microsoft.com/office/drawing/2014/main" id="{FB98ED70-02C0-7149-8F24-ADF0F3D2348A}"/>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0995" name="AutoShape 2">
          <a:extLst>
            <a:ext uri="{FF2B5EF4-FFF2-40B4-BE49-F238E27FC236}">
              <a16:creationId xmlns:a16="http://schemas.microsoft.com/office/drawing/2014/main" id="{F162DB2F-C4B0-FB45-8D88-982866A0CDF4}"/>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0996" name="AutoShape 2">
          <a:extLst>
            <a:ext uri="{FF2B5EF4-FFF2-40B4-BE49-F238E27FC236}">
              <a16:creationId xmlns:a16="http://schemas.microsoft.com/office/drawing/2014/main" id="{B71206DA-E0D9-F84B-AA36-E46940059B13}"/>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0997" name="AutoShape 2">
          <a:extLst>
            <a:ext uri="{FF2B5EF4-FFF2-40B4-BE49-F238E27FC236}">
              <a16:creationId xmlns:a16="http://schemas.microsoft.com/office/drawing/2014/main" id="{879CC493-35BA-1640-82C8-5357554B91C9}"/>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0998" name="AutoShape 2">
          <a:extLst>
            <a:ext uri="{FF2B5EF4-FFF2-40B4-BE49-F238E27FC236}">
              <a16:creationId xmlns:a16="http://schemas.microsoft.com/office/drawing/2014/main" id="{AE10334E-DB67-DF43-85FD-B2175BBE6407}"/>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0999" name="AutoShape 2">
          <a:extLst>
            <a:ext uri="{FF2B5EF4-FFF2-40B4-BE49-F238E27FC236}">
              <a16:creationId xmlns:a16="http://schemas.microsoft.com/office/drawing/2014/main" id="{FC370F3D-97D1-CF43-BF23-AC26900835D4}"/>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00" name="AutoShape 2">
          <a:extLst>
            <a:ext uri="{FF2B5EF4-FFF2-40B4-BE49-F238E27FC236}">
              <a16:creationId xmlns:a16="http://schemas.microsoft.com/office/drawing/2014/main" id="{690B59F6-45C1-2A4C-8EC4-E88D8F195518}"/>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01" name="AutoShape 2">
          <a:extLst>
            <a:ext uri="{FF2B5EF4-FFF2-40B4-BE49-F238E27FC236}">
              <a16:creationId xmlns:a16="http://schemas.microsoft.com/office/drawing/2014/main" id="{81ABE084-6D8C-864A-8890-F77A3A21463A}"/>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02" name="AutoShape 2">
          <a:extLst>
            <a:ext uri="{FF2B5EF4-FFF2-40B4-BE49-F238E27FC236}">
              <a16:creationId xmlns:a16="http://schemas.microsoft.com/office/drawing/2014/main" id="{CB086F78-2267-A54C-84B4-520387FD7918}"/>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03" name="AutoShape 2">
          <a:extLst>
            <a:ext uri="{FF2B5EF4-FFF2-40B4-BE49-F238E27FC236}">
              <a16:creationId xmlns:a16="http://schemas.microsoft.com/office/drawing/2014/main" id="{CE893712-A4FE-1648-84C2-BB297604523B}"/>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04" name="AutoShape 2">
          <a:extLst>
            <a:ext uri="{FF2B5EF4-FFF2-40B4-BE49-F238E27FC236}">
              <a16:creationId xmlns:a16="http://schemas.microsoft.com/office/drawing/2014/main" id="{9CA50701-8E87-CB44-B275-F1D7BB4EEEB0}"/>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05" name="AutoShape 2">
          <a:extLst>
            <a:ext uri="{FF2B5EF4-FFF2-40B4-BE49-F238E27FC236}">
              <a16:creationId xmlns:a16="http://schemas.microsoft.com/office/drawing/2014/main" id="{859DECE0-3015-BB47-BCDE-EA2C66C1318E}"/>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06" name="AutoShape 2">
          <a:extLst>
            <a:ext uri="{FF2B5EF4-FFF2-40B4-BE49-F238E27FC236}">
              <a16:creationId xmlns:a16="http://schemas.microsoft.com/office/drawing/2014/main" id="{BA53F7A9-E9BF-1D4A-90C1-4BACDD24A739}"/>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07" name="AutoShape 2">
          <a:extLst>
            <a:ext uri="{FF2B5EF4-FFF2-40B4-BE49-F238E27FC236}">
              <a16:creationId xmlns:a16="http://schemas.microsoft.com/office/drawing/2014/main" id="{187F19C7-D46E-1843-9383-53B5CAA83225}"/>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08" name="AutoShape 2">
          <a:extLst>
            <a:ext uri="{FF2B5EF4-FFF2-40B4-BE49-F238E27FC236}">
              <a16:creationId xmlns:a16="http://schemas.microsoft.com/office/drawing/2014/main" id="{047D7385-273D-D84B-98F1-0479F4A5A924}"/>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09" name="AutoShape 2">
          <a:extLst>
            <a:ext uri="{FF2B5EF4-FFF2-40B4-BE49-F238E27FC236}">
              <a16:creationId xmlns:a16="http://schemas.microsoft.com/office/drawing/2014/main" id="{8ACF70DB-E8B7-9144-9E36-CF13A7F84198}"/>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71584"/>
    <xdr:sp macro="" textlink="">
      <xdr:nvSpPr>
        <xdr:cNvPr id="11010" name="AutoShape 2">
          <a:extLst>
            <a:ext uri="{FF2B5EF4-FFF2-40B4-BE49-F238E27FC236}">
              <a16:creationId xmlns:a16="http://schemas.microsoft.com/office/drawing/2014/main" id="{1A0B9624-F12C-F349-B2B9-A87DEBD2FE4B}"/>
            </a:ext>
          </a:extLst>
        </xdr:cNvPr>
        <xdr:cNvSpPr>
          <a:spLocks noChangeAspect="1" noChangeArrowheads="1"/>
        </xdr:cNvSpPr>
      </xdr:nvSpPr>
      <xdr:spPr bwMode="auto">
        <a:xfrm>
          <a:off x="381000" y="1975713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11" name="AutoShape 2">
          <a:extLst>
            <a:ext uri="{FF2B5EF4-FFF2-40B4-BE49-F238E27FC236}">
              <a16:creationId xmlns:a16="http://schemas.microsoft.com/office/drawing/2014/main" id="{3EFD055C-1E36-B543-970F-099857193A1B}"/>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12" name="AutoShape 2">
          <a:extLst>
            <a:ext uri="{FF2B5EF4-FFF2-40B4-BE49-F238E27FC236}">
              <a16:creationId xmlns:a16="http://schemas.microsoft.com/office/drawing/2014/main" id="{7B1E62D7-0920-6C4D-9FBF-A0371FF28011}"/>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13" name="AutoShape 2">
          <a:extLst>
            <a:ext uri="{FF2B5EF4-FFF2-40B4-BE49-F238E27FC236}">
              <a16:creationId xmlns:a16="http://schemas.microsoft.com/office/drawing/2014/main" id="{B719DFBF-3497-6E40-AF64-E38BB94F8E8B}"/>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71584"/>
    <xdr:sp macro="" textlink="">
      <xdr:nvSpPr>
        <xdr:cNvPr id="11014" name="AutoShape 2">
          <a:extLst>
            <a:ext uri="{FF2B5EF4-FFF2-40B4-BE49-F238E27FC236}">
              <a16:creationId xmlns:a16="http://schemas.microsoft.com/office/drawing/2014/main" id="{1B2086E5-1246-8A45-987F-C05594CED011}"/>
            </a:ext>
          </a:extLst>
        </xdr:cNvPr>
        <xdr:cNvSpPr>
          <a:spLocks noChangeAspect="1" noChangeArrowheads="1"/>
        </xdr:cNvSpPr>
      </xdr:nvSpPr>
      <xdr:spPr bwMode="auto">
        <a:xfrm>
          <a:off x="381000" y="1975713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15" name="AutoShape 2">
          <a:extLst>
            <a:ext uri="{FF2B5EF4-FFF2-40B4-BE49-F238E27FC236}">
              <a16:creationId xmlns:a16="http://schemas.microsoft.com/office/drawing/2014/main" id="{CDFD702B-48C2-454A-BAF6-CC64952034D2}"/>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16" name="AutoShape 2">
          <a:extLst>
            <a:ext uri="{FF2B5EF4-FFF2-40B4-BE49-F238E27FC236}">
              <a16:creationId xmlns:a16="http://schemas.microsoft.com/office/drawing/2014/main" id="{8784DE13-37D7-5A49-8DC0-625FC9615A5D}"/>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71584"/>
    <xdr:sp macro="" textlink="">
      <xdr:nvSpPr>
        <xdr:cNvPr id="11017" name="AutoShape 2">
          <a:extLst>
            <a:ext uri="{FF2B5EF4-FFF2-40B4-BE49-F238E27FC236}">
              <a16:creationId xmlns:a16="http://schemas.microsoft.com/office/drawing/2014/main" id="{51962773-3AC0-7F47-9DAA-19C4F22B6CCD}"/>
            </a:ext>
          </a:extLst>
        </xdr:cNvPr>
        <xdr:cNvSpPr>
          <a:spLocks noChangeAspect="1" noChangeArrowheads="1"/>
        </xdr:cNvSpPr>
      </xdr:nvSpPr>
      <xdr:spPr bwMode="auto">
        <a:xfrm>
          <a:off x="381000" y="1975713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71584"/>
    <xdr:sp macro="" textlink="">
      <xdr:nvSpPr>
        <xdr:cNvPr id="11018" name="AutoShape 2">
          <a:extLst>
            <a:ext uri="{FF2B5EF4-FFF2-40B4-BE49-F238E27FC236}">
              <a16:creationId xmlns:a16="http://schemas.microsoft.com/office/drawing/2014/main" id="{2F16A066-F9C8-9D4A-88A0-934CAC46E6E9}"/>
            </a:ext>
          </a:extLst>
        </xdr:cNvPr>
        <xdr:cNvSpPr>
          <a:spLocks noChangeAspect="1" noChangeArrowheads="1"/>
        </xdr:cNvSpPr>
      </xdr:nvSpPr>
      <xdr:spPr bwMode="auto">
        <a:xfrm>
          <a:off x="381000" y="1975713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19" name="AutoShape 2">
          <a:extLst>
            <a:ext uri="{FF2B5EF4-FFF2-40B4-BE49-F238E27FC236}">
              <a16:creationId xmlns:a16="http://schemas.microsoft.com/office/drawing/2014/main" id="{AC6D0E23-BC6B-FC45-ADD6-7C479EB8916C}"/>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20" name="AutoShape 2">
          <a:extLst>
            <a:ext uri="{FF2B5EF4-FFF2-40B4-BE49-F238E27FC236}">
              <a16:creationId xmlns:a16="http://schemas.microsoft.com/office/drawing/2014/main" id="{6BD320EC-CE00-ED4D-9203-C56AFD0E987C}"/>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71584"/>
    <xdr:sp macro="" textlink="">
      <xdr:nvSpPr>
        <xdr:cNvPr id="11021" name="AutoShape 2">
          <a:extLst>
            <a:ext uri="{FF2B5EF4-FFF2-40B4-BE49-F238E27FC236}">
              <a16:creationId xmlns:a16="http://schemas.microsoft.com/office/drawing/2014/main" id="{6328958E-C997-C743-89DD-28E352D4EF24}"/>
            </a:ext>
          </a:extLst>
        </xdr:cNvPr>
        <xdr:cNvSpPr>
          <a:spLocks noChangeAspect="1" noChangeArrowheads="1"/>
        </xdr:cNvSpPr>
      </xdr:nvSpPr>
      <xdr:spPr bwMode="auto">
        <a:xfrm>
          <a:off x="381000" y="1975713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22" name="AutoShape 2">
          <a:extLst>
            <a:ext uri="{FF2B5EF4-FFF2-40B4-BE49-F238E27FC236}">
              <a16:creationId xmlns:a16="http://schemas.microsoft.com/office/drawing/2014/main" id="{F54A1A18-33E4-2C4B-8978-17E13E835F50}"/>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23" name="AutoShape 2">
          <a:extLst>
            <a:ext uri="{FF2B5EF4-FFF2-40B4-BE49-F238E27FC236}">
              <a16:creationId xmlns:a16="http://schemas.microsoft.com/office/drawing/2014/main" id="{FD9C0A8D-3B66-5A44-8EE4-278D560AAA02}"/>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71584"/>
    <xdr:sp macro="" textlink="">
      <xdr:nvSpPr>
        <xdr:cNvPr id="11024" name="AutoShape 2">
          <a:extLst>
            <a:ext uri="{FF2B5EF4-FFF2-40B4-BE49-F238E27FC236}">
              <a16:creationId xmlns:a16="http://schemas.microsoft.com/office/drawing/2014/main" id="{34AAD3A4-C448-594E-8EAE-6AE707C21323}"/>
            </a:ext>
          </a:extLst>
        </xdr:cNvPr>
        <xdr:cNvSpPr>
          <a:spLocks noChangeAspect="1" noChangeArrowheads="1"/>
        </xdr:cNvSpPr>
      </xdr:nvSpPr>
      <xdr:spPr bwMode="auto">
        <a:xfrm>
          <a:off x="381000" y="1975713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25" name="AutoShape 2">
          <a:extLst>
            <a:ext uri="{FF2B5EF4-FFF2-40B4-BE49-F238E27FC236}">
              <a16:creationId xmlns:a16="http://schemas.microsoft.com/office/drawing/2014/main" id="{2158CC60-4A3C-414A-A24F-63149B65078D}"/>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26" name="AutoShape 2">
          <a:extLst>
            <a:ext uri="{FF2B5EF4-FFF2-40B4-BE49-F238E27FC236}">
              <a16:creationId xmlns:a16="http://schemas.microsoft.com/office/drawing/2014/main" id="{75B0AC86-45F4-B841-86BB-F52CF042EF6B}"/>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27" name="AutoShape 2">
          <a:extLst>
            <a:ext uri="{FF2B5EF4-FFF2-40B4-BE49-F238E27FC236}">
              <a16:creationId xmlns:a16="http://schemas.microsoft.com/office/drawing/2014/main" id="{AF5ED2E4-560A-2C45-9DAF-B336BEEE6A18}"/>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28" name="AutoShape 2">
          <a:extLst>
            <a:ext uri="{FF2B5EF4-FFF2-40B4-BE49-F238E27FC236}">
              <a16:creationId xmlns:a16="http://schemas.microsoft.com/office/drawing/2014/main" id="{EF0E6872-DB10-8240-99F2-37F62F32E146}"/>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29" name="AutoShape 2">
          <a:extLst>
            <a:ext uri="{FF2B5EF4-FFF2-40B4-BE49-F238E27FC236}">
              <a16:creationId xmlns:a16="http://schemas.microsoft.com/office/drawing/2014/main" id="{05EE0081-CE94-4A4D-A032-87171C767DA2}"/>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30" name="AutoShape 2">
          <a:extLst>
            <a:ext uri="{FF2B5EF4-FFF2-40B4-BE49-F238E27FC236}">
              <a16:creationId xmlns:a16="http://schemas.microsoft.com/office/drawing/2014/main" id="{DBD1CCDC-7E51-1548-B402-B7564239991B}"/>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31" name="AutoShape 2">
          <a:extLst>
            <a:ext uri="{FF2B5EF4-FFF2-40B4-BE49-F238E27FC236}">
              <a16:creationId xmlns:a16="http://schemas.microsoft.com/office/drawing/2014/main" id="{0AC5CD4D-94B2-2B40-8D40-51BD34D1FEE5}"/>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32" name="AutoShape 2">
          <a:extLst>
            <a:ext uri="{FF2B5EF4-FFF2-40B4-BE49-F238E27FC236}">
              <a16:creationId xmlns:a16="http://schemas.microsoft.com/office/drawing/2014/main" id="{49A7522F-5203-EA4F-8D12-585CCCD130DF}"/>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33" name="AutoShape 2">
          <a:extLst>
            <a:ext uri="{FF2B5EF4-FFF2-40B4-BE49-F238E27FC236}">
              <a16:creationId xmlns:a16="http://schemas.microsoft.com/office/drawing/2014/main" id="{F76CCFCF-541F-EB4D-9B86-F08B452B75CC}"/>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34" name="AutoShape 2">
          <a:extLst>
            <a:ext uri="{FF2B5EF4-FFF2-40B4-BE49-F238E27FC236}">
              <a16:creationId xmlns:a16="http://schemas.microsoft.com/office/drawing/2014/main" id="{EF8AC18A-9C78-BF4C-B41E-919711072F26}"/>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35" name="AutoShape 2">
          <a:extLst>
            <a:ext uri="{FF2B5EF4-FFF2-40B4-BE49-F238E27FC236}">
              <a16:creationId xmlns:a16="http://schemas.microsoft.com/office/drawing/2014/main" id="{2BEF8C56-4DB3-1442-BF46-5F11D7012507}"/>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36" name="AutoShape 2">
          <a:extLst>
            <a:ext uri="{FF2B5EF4-FFF2-40B4-BE49-F238E27FC236}">
              <a16:creationId xmlns:a16="http://schemas.microsoft.com/office/drawing/2014/main" id="{82D62FDF-5AFD-DA40-81EC-9EEA68717D65}"/>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37" name="AutoShape 2">
          <a:extLst>
            <a:ext uri="{FF2B5EF4-FFF2-40B4-BE49-F238E27FC236}">
              <a16:creationId xmlns:a16="http://schemas.microsoft.com/office/drawing/2014/main" id="{85BC0170-93F8-124A-BDF3-801D11F8C72E}"/>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38" name="AutoShape 2">
          <a:extLst>
            <a:ext uri="{FF2B5EF4-FFF2-40B4-BE49-F238E27FC236}">
              <a16:creationId xmlns:a16="http://schemas.microsoft.com/office/drawing/2014/main" id="{69B9734A-7AEB-FC46-8B49-CBFEE0C6852E}"/>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39" name="AutoShape 2">
          <a:extLst>
            <a:ext uri="{FF2B5EF4-FFF2-40B4-BE49-F238E27FC236}">
              <a16:creationId xmlns:a16="http://schemas.microsoft.com/office/drawing/2014/main" id="{89B41188-0046-5349-973F-8ADDC57FCAC5}"/>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40" name="AutoShape 2">
          <a:extLst>
            <a:ext uri="{FF2B5EF4-FFF2-40B4-BE49-F238E27FC236}">
              <a16:creationId xmlns:a16="http://schemas.microsoft.com/office/drawing/2014/main" id="{EE96D880-1A66-4C40-844F-568332E4EE6C}"/>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41" name="AutoShape 2">
          <a:extLst>
            <a:ext uri="{FF2B5EF4-FFF2-40B4-BE49-F238E27FC236}">
              <a16:creationId xmlns:a16="http://schemas.microsoft.com/office/drawing/2014/main" id="{9FD01CAF-4A9C-DF4B-995D-FD711D91EBD8}"/>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42" name="AutoShape 2">
          <a:extLst>
            <a:ext uri="{FF2B5EF4-FFF2-40B4-BE49-F238E27FC236}">
              <a16:creationId xmlns:a16="http://schemas.microsoft.com/office/drawing/2014/main" id="{8469F234-3810-8C43-B416-F744EB972A2F}"/>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33484"/>
    <xdr:sp macro="" textlink="">
      <xdr:nvSpPr>
        <xdr:cNvPr id="11043" name="AutoShape 2">
          <a:extLst>
            <a:ext uri="{FF2B5EF4-FFF2-40B4-BE49-F238E27FC236}">
              <a16:creationId xmlns:a16="http://schemas.microsoft.com/office/drawing/2014/main" id="{A0E46524-D4F7-3E42-B2EC-569AC2197887}"/>
            </a:ext>
          </a:extLst>
        </xdr:cNvPr>
        <xdr:cNvSpPr>
          <a:spLocks noChangeAspect="1" noChangeArrowheads="1"/>
        </xdr:cNvSpPr>
      </xdr:nvSpPr>
      <xdr:spPr bwMode="auto">
        <a:xfrm>
          <a:off x="381000" y="1975713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33484"/>
    <xdr:sp macro="" textlink="">
      <xdr:nvSpPr>
        <xdr:cNvPr id="11044" name="AutoShape 2">
          <a:extLst>
            <a:ext uri="{FF2B5EF4-FFF2-40B4-BE49-F238E27FC236}">
              <a16:creationId xmlns:a16="http://schemas.microsoft.com/office/drawing/2014/main" id="{F8D4D0F9-3AEE-0543-BD34-E8E60954D2C9}"/>
            </a:ext>
          </a:extLst>
        </xdr:cNvPr>
        <xdr:cNvSpPr>
          <a:spLocks noChangeAspect="1" noChangeArrowheads="1"/>
        </xdr:cNvSpPr>
      </xdr:nvSpPr>
      <xdr:spPr bwMode="auto">
        <a:xfrm>
          <a:off x="381000" y="1975713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45" name="AutoShape 2">
          <a:extLst>
            <a:ext uri="{FF2B5EF4-FFF2-40B4-BE49-F238E27FC236}">
              <a16:creationId xmlns:a16="http://schemas.microsoft.com/office/drawing/2014/main" id="{3965F97C-7C4F-4C40-ADB3-162D6A4C12A2}"/>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46" name="AutoShape 2">
          <a:extLst>
            <a:ext uri="{FF2B5EF4-FFF2-40B4-BE49-F238E27FC236}">
              <a16:creationId xmlns:a16="http://schemas.microsoft.com/office/drawing/2014/main" id="{6034045E-CAAC-FC4D-85EE-FC38FC8F81BA}"/>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47" name="AutoShape 2">
          <a:extLst>
            <a:ext uri="{FF2B5EF4-FFF2-40B4-BE49-F238E27FC236}">
              <a16:creationId xmlns:a16="http://schemas.microsoft.com/office/drawing/2014/main" id="{FB78516C-AAF6-2840-90E2-452531399DAE}"/>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48" name="AutoShape 2">
          <a:extLst>
            <a:ext uri="{FF2B5EF4-FFF2-40B4-BE49-F238E27FC236}">
              <a16:creationId xmlns:a16="http://schemas.microsoft.com/office/drawing/2014/main" id="{D7C735BE-CE82-024A-849D-4C3A5BF33F0B}"/>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49" name="AutoShape 2">
          <a:extLst>
            <a:ext uri="{FF2B5EF4-FFF2-40B4-BE49-F238E27FC236}">
              <a16:creationId xmlns:a16="http://schemas.microsoft.com/office/drawing/2014/main" id="{4B201B7E-40DF-7F4B-B8FE-3E73044A3847}"/>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50" name="AutoShape 2">
          <a:extLst>
            <a:ext uri="{FF2B5EF4-FFF2-40B4-BE49-F238E27FC236}">
              <a16:creationId xmlns:a16="http://schemas.microsoft.com/office/drawing/2014/main" id="{24F52585-ED40-F046-A7EF-37B51816AC4A}"/>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33484"/>
    <xdr:sp macro="" textlink="">
      <xdr:nvSpPr>
        <xdr:cNvPr id="11051" name="AutoShape 2">
          <a:extLst>
            <a:ext uri="{FF2B5EF4-FFF2-40B4-BE49-F238E27FC236}">
              <a16:creationId xmlns:a16="http://schemas.microsoft.com/office/drawing/2014/main" id="{8CA07D92-3D21-0048-820B-DADB010692D1}"/>
            </a:ext>
          </a:extLst>
        </xdr:cNvPr>
        <xdr:cNvSpPr>
          <a:spLocks noChangeAspect="1" noChangeArrowheads="1"/>
        </xdr:cNvSpPr>
      </xdr:nvSpPr>
      <xdr:spPr bwMode="auto">
        <a:xfrm>
          <a:off x="381000" y="1975713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33484"/>
    <xdr:sp macro="" textlink="">
      <xdr:nvSpPr>
        <xdr:cNvPr id="11052" name="AutoShape 2">
          <a:extLst>
            <a:ext uri="{FF2B5EF4-FFF2-40B4-BE49-F238E27FC236}">
              <a16:creationId xmlns:a16="http://schemas.microsoft.com/office/drawing/2014/main" id="{FC2DFC42-4017-264E-ABE4-CE5DF5263EFC}"/>
            </a:ext>
          </a:extLst>
        </xdr:cNvPr>
        <xdr:cNvSpPr>
          <a:spLocks noChangeAspect="1" noChangeArrowheads="1"/>
        </xdr:cNvSpPr>
      </xdr:nvSpPr>
      <xdr:spPr bwMode="auto">
        <a:xfrm>
          <a:off x="381000" y="197571360"/>
          <a:ext cx="638419" cy="2334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53" name="AutoShape 2">
          <a:extLst>
            <a:ext uri="{FF2B5EF4-FFF2-40B4-BE49-F238E27FC236}">
              <a16:creationId xmlns:a16="http://schemas.microsoft.com/office/drawing/2014/main" id="{0D3BBAAE-26FE-AE40-BD96-A5F147E14C1F}"/>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54" name="AutoShape 2">
          <a:extLst>
            <a:ext uri="{FF2B5EF4-FFF2-40B4-BE49-F238E27FC236}">
              <a16:creationId xmlns:a16="http://schemas.microsoft.com/office/drawing/2014/main" id="{66B64EE9-9B85-154F-9A49-7148C2D602C6}"/>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55" name="AutoShape 2">
          <a:extLst>
            <a:ext uri="{FF2B5EF4-FFF2-40B4-BE49-F238E27FC236}">
              <a16:creationId xmlns:a16="http://schemas.microsoft.com/office/drawing/2014/main" id="{93A5161D-DE73-F84F-8224-6818D462FFE3}"/>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56" name="AutoShape 2">
          <a:extLst>
            <a:ext uri="{FF2B5EF4-FFF2-40B4-BE49-F238E27FC236}">
              <a16:creationId xmlns:a16="http://schemas.microsoft.com/office/drawing/2014/main" id="{D706E69E-1366-6241-8D4F-53D2EE3D145A}"/>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57" name="AutoShape 2">
          <a:extLst>
            <a:ext uri="{FF2B5EF4-FFF2-40B4-BE49-F238E27FC236}">
              <a16:creationId xmlns:a16="http://schemas.microsoft.com/office/drawing/2014/main" id="{A55E3D01-8FBC-1A43-BFA5-7390189046C4}"/>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58" name="AutoShape 2">
          <a:extLst>
            <a:ext uri="{FF2B5EF4-FFF2-40B4-BE49-F238E27FC236}">
              <a16:creationId xmlns:a16="http://schemas.microsoft.com/office/drawing/2014/main" id="{54835940-70B6-664B-867F-40078827D3AF}"/>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59" name="AutoShape 2">
          <a:extLst>
            <a:ext uri="{FF2B5EF4-FFF2-40B4-BE49-F238E27FC236}">
              <a16:creationId xmlns:a16="http://schemas.microsoft.com/office/drawing/2014/main" id="{98E633A0-B3C0-E44E-936D-E3B4278FB2FA}"/>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60" name="AutoShape 2">
          <a:extLst>
            <a:ext uri="{FF2B5EF4-FFF2-40B4-BE49-F238E27FC236}">
              <a16:creationId xmlns:a16="http://schemas.microsoft.com/office/drawing/2014/main" id="{F3B28D10-42F0-084D-AEB7-57DBCAD74B2F}"/>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61" name="AutoShape 2">
          <a:extLst>
            <a:ext uri="{FF2B5EF4-FFF2-40B4-BE49-F238E27FC236}">
              <a16:creationId xmlns:a16="http://schemas.microsoft.com/office/drawing/2014/main" id="{1E75BAA9-754C-D547-9135-DF4D9BF761C1}"/>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62" name="AutoShape 2">
          <a:extLst>
            <a:ext uri="{FF2B5EF4-FFF2-40B4-BE49-F238E27FC236}">
              <a16:creationId xmlns:a16="http://schemas.microsoft.com/office/drawing/2014/main" id="{DD1697C1-6B10-E449-AE02-2743EBE5B3A7}"/>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63" name="AutoShape 2">
          <a:extLst>
            <a:ext uri="{FF2B5EF4-FFF2-40B4-BE49-F238E27FC236}">
              <a16:creationId xmlns:a16="http://schemas.microsoft.com/office/drawing/2014/main" id="{09CEBF31-0F65-7648-AFFD-C5FD70FF969D}"/>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64" name="AutoShape 2">
          <a:extLst>
            <a:ext uri="{FF2B5EF4-FFF2-40B4-BE49-F238E27FC236}">
              <a16:creationId xmlns:a16="http://schemas.microsoft.com/office/drawing/2014/main" id="{A79DB5CF-4713-B04C-9892-FCC857783F8E}"/>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65" name="AutoShape 2">
          <a:extLst>
            <a:ext uri="{FF2B5EF4-FFF2-40B4-BE49-F238E27FC236}">
              <a16:creationId xmlns:a16="http://schemas.microsoft.com/office/drawing/2014/main" id="{8FEC4C1A-FCBE-EE43-B865-D67E3401B061}"/>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66" name="AutoShape 2">
          <a:extLst>
            <a:ext uri="{FF2B5EF4-FFF2-40B4-BE49-F238E27FC236}">
              <a16:creationId xmlns:a16="http://schemas.microsoft.com/office/drawing/2014/main" id="{9037DF66-E562-404C-A863-B82095E9715F}"/>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67" name="AutoShape 2">
          <a:extLst>
            <a:ext uri="{FF2B5EF4-FFF2-40B4-BE49-F238E27FC236}">
              <a16:creationId xmlns:a16="http://schemas.microsoft.com/office/drawing/2014/main" id="{7CB6C2B4-B089-DF48-9D0F-7AC50198C059}"/>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68" name="AutoShape 2">
          <a:extLst>
            <a:ext uri="{FF2B5EF4-FFF2-40B4-BE49-F238E27FC236}">
              <a16:creationId xmlns:a16="http://schemas.microsoft.com/office/drawing/2014/main" id="{AA8EC79E-0D3D-E04D-839A-5C317627F9BE}"/>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69" name="AutoShape 2">
          <a:extLst>
            <a:ext uri="{FF2B5EF4-FFF2-40B4-BE49-F238E27FC236}">
              <a16:creationId xmlns:a16="http://schemas.microsoft.com/office/drawing/2014/main" id="{E8436EB3-A59B-AE40-8E8D-2B57AC0B700D}"/>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70" name="AutoShape 2">
          <a:extLst>
            <a:ext uri="{FF2B5EF4-FFF2-40B4-BE49-F238E27FC236}">
              <a16:creationId xmlns:a16="http://schemas.microsoft.com/office/drawing/2014/main" id="{F30257DC-6AFE-4942-A334-57B913547EFF}"/>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71" name="AutoShape 2">
          <a:extLst>
            <a:ext uri="{FF2B5EF4-FFF2-40B4-BE49-F238E27FC236}">
              <a16:creationId xmlns:a16="http://schemas.microsoft.com/office/drawing/2014/main" id="{D16E73F8-017C-D342-8832-2A853ABEEE5F}"/>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72" name="AutoShape 2">
          <a:extLst>
            <a:ext uri="{FF2B5EF4-FFF2-40B4-BE49-F238E27FC236}">
              <a16:creationId xmlns:a16="http://schemas.microsoft.com/office/drawing/2014/main" id="{D1CADA4B-8EFB-1E45-83E8-C5FD13A4EE45}"/>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71584"/>
    <xdr:sp macro="" textlink="">
      <xdr:nvSpPr>
        <xdr:cNvPr id="11073" name="AutoShape 2">
          <a:extLst>
            <a:ext uri="{FF2B5EF4-FFF2-40B4-BE49-F238E27FC236}">
              <a16:creationId xmlns:a16="http://schemas.microsoft.com/office/drawing/2014/main" id="{72C9B84A-90D7-A641-A8AC-FA5666E83DAB}"/>
            </a:ext>
          </a:extLst>
        </xdr:cNvPr>
        <xdr:cNvSpPr>
          <a:spLocks noChangeAspect="1" noChangeArrowheads="1"/>
        </xdr:cNvSpPr>
      </xdr:nvSpPr>
      <xdr:spPr bwMode="auto">
        <a:xfrm>
          <a:off x="381000" y="1975713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74" name="AutoShape 2">
          <a:extLst>
            <a:ext uri="{FF2B5EF4-FFF2-40B4-BE49-F238E27FC236}">
              <a16:creationId xmlns:a16="http://schemas.microsoft.com/office/drawing/2014/main" id="{EDDD1794-FD09-4649-8039-A040CBDC49EE}"/>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75" name="AutoShape 2">
          <a:extLst>
            <a:ext uri="{FF2B5EF4-FFF2-40B4-BE49-F238E27FC236}">
              <a16:creationId xmlns:a16="http://schemas.microsoft.com/office/drawing/2014/main" id="{E39FB880-0730-2443-8FC1-9B938C103276}"/>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52534"/>
    <xdr:sp macro="" textlink="">
      <xdr:nvSpPr>
        <xdr:cNvPr id="11076" name="AutoShape 2">
          <a:extLst>
            <a:ext uri="{FF2B5EF4-FFF2-40B4-BE49-F238E27FC236}">
              <a16:creationId xmlns:a16="http://schemas.microsoft.com/office/drawing/2014/main" id="{3CD749E8-1E71-BF4A-8E92-71DEB83A87E7}"/>
            </a:ext>
          </a:extLst>
        </xdr:cNvPr>
        <xdr:cNvSpPr>
          <a:spLocks noChangeAspect="1" noChangeArrowheads="1"/>
        </xdr:cNvSpPr>
      </xdr:nvSpPr>
      <xdr:spPr bwMode="auto">
        <a:xfrm>
          <a:off x="38100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71584"/>
    <xdr:sp macro="" textlink="">
      <xdr:nvSpPr>
        <xdr:cNvPr id="11077" name="AutoShape 2">
          <a:extLst>
            <a:ext uri="{FF2B5EF4-FFF2-40B4-BE49-F238E27FC236}">
              <a16:creationId xmlns:a16="http://schemas.microsoft.com/office/drawing/2014/main" id="{CD560A8C-6B9A-C941-A412-A30E87FF3779}"/>
            </a:ext>
          </a:extLst>
        </xdr:cNvPr>
        <xdr:cNvSpPr>
          <a:spLocks noChangeAspect="1" noChangeArrowheads="1"/>
        </xdr:cNvSpPr>
      </xdr:nvSpPr>
      <xdr:spPr bwMode="auto">
        <a:xfrm>
          <a:off x="381000" y="1975713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78" name="AutoShape 2">
          <a:extLst>
            <a:ext uri="{FF2B5EF4-FFF2-40B4-BE49-F238E27FC236}">
              <a16:creationId xmlns:a16="http://schemas.microsoft.com/office/drawing/2014/main" id="{154F268A-5D2E-8F43-B1D4-2CE1154B09FE}"/>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79" name="AutoShape 2">
          <a:extLst>
            <a:ext uri="{FF2B5EF4-FFF2-40B4-BE49-F238E27FC236}">
              <a16:creationId xmlns:a16="http://schemas.microsoft.com/office/drawing/2014/main" id="{4E52B60A-2FF7-AF47-9D90-15C7E459F6A4}"/>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71584"/>
    <xdr:sp macro="" textlink="">
      <xdr:nvSpPr>
        <xdr:cNvPr id="11080" name="AutoShape 2">
          <a:extLst>
            <a:ext uri="{FF2B5EF4-FFF2-40B4-BE49-F238E27FC236}">
              <a16:creationId xmlns:a16="http://schemas.microsoft.com/office/drawing/2014/main" id="{A1D5132B-3678-7641-8766-8644369F90AE}"/>
            </a:ext>
          </a:extLst>
        </xdr:cNvPr>
        <xdr:cNvSpPr>
          <a:spLocks noChangeAspect="1" noChangeArrowheads="1"/>
        </xdr:cNvSpPr>
      </xdr:nvSpPr>
      <xdr:spPr bwMode="auto">
        <a:xfrm>
          <a:off x="381000" y="1975713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71584"/>
    <xdr:sp macro="" textlink="">
      <xdr:nvSpPr>
        <xdr:cNvPr id="11081" name="AutoShape 2">
          <a:extLst>
            <a:ext uri="{FF2B5EF4-FFF2-40B4-BE49-F238E27FC236}">
              <a16:creationId xmlns:a16="http://schemas.microsoft.com/office/drawing/2014/main" id="{26CDEE44-5627-8F45-97D0-583720464C35}"/>
            </a:ext>
          </a:extLst>
        </xdr:cNvPr>
        <xdr:cNvSpPr>
          <a:spLocks noChangeAspect="1" noChangeArrowheads="1"/>
        </xdr:cNvSpPr>
      </xdr:nvSpPr>
      <xdr:spPr bwMode="auto">
        <a:xfrm>
          <a:off x="381000" y="1975713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82" name="AutoShape 2">
          <a:extLst>
            <a:ext uri="{FF2B5EF4-FFF2-40B4-BE49-F238E27FC236}">
              <a16:creationId xmlns:a16="http://schemas.microsoft.com/office/drawing/2014/main" id="{E81948CB-7D91-0340-BB39-F09DE0EDBE86}"/>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514350</xdr:colOff>
      <xdr:row>230</xdr:row>
      <xdr:rowOff>0</xdr:rowOff>
    </xdr:from>
    <xdr:ext cx="638419" cy="252534"/>
    <xdr:sp macro="" textlink="">
      <xdr:nvSpPr>
        <xdr:cNvPr id="11083" name="AutoShape 2">
          <a:extLst>
            <a:ext uri="{FF2B5EF4-FFF2-40B4-BE49-F238E27FC236}">
              <a16:creationId xmlns:a16="http://schemas.microsoft.com/office/drawing/2014/main" id="{5C6A8C70-7462-B143-A301-6B5EBD77FD3B}"/>
            </a:ext>
          </a:extLst>
        </xdr:cNvPr>
        <xdr:cNvSpPr>
          <a:spLocks noChangeAspect="1" noChangeArrowheads="1"/>
        </xdr:cNvSpPr>
      </xdr:nvSpPr>
      <xdr:spPr bwMode="auto">
        <a:xfrm>
          <a:off x="514350" y="197571360"/>
          <a:ext cx="638419"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71584"/>
    <xdr:sp macro="" textlink="">
      <xdr:nvSpPr>
        <xdr:cNvPr id="11084" name="AutoShape 2">
          <a:extLst>
            <a:ext uri="{FF2B5EF4-FFF2-40B4-BE49-F238E27FC236}">
              <a16:creationId xmlns:a16="http://schemas.microsoft.com/office/drawing/2014/main" id="{27259F55-C1FA-3842-B154-E5B792E0B079}"/>
            </a:ext>
          </a:extLst>
        </xdr:cNvPr>
        <xdr:cNvSpPr>
          <a:spLocks noChangeAspect="1" noChangeArrowheads="1"/>
        </xdr:cNvSpPr>
      </xdr:nvSpPr>
      <xdr:spPr bwMode="auto">
        <a:xfrm>
          <a:off x="381000" y="197571360"/>
          <a:ext cx="638419"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85" name="AutoShape 2">
          <a:extLst>
            <a:ext uri="{FF2B5EF4-FFF2-40B4-BE49-F238E27FC236}">
              <a16:creationId xmlns:a16="http://schemas.microsoft.com/office/drawing/2014/main" id="{599B7573-A0AA-D243-8F97-62559A78BA15}"/>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62059"/>
    <xdr:sp macro="" textlink="">
      <xdr:nvSpPr>
        <xdr:cNvPr id="11086" name="AutoShape 2">
          <a:extLst>
            <a:ext uri="{FF2B5EF4-FFF2-40B4-BE49-F238E27FC236}">
              <a16:creationId xmlns:a16="http://schemas.microsoft.com/office/drawing/2014/main" id="{0ACBB8C4-E129-9A43-BB53-46039BDC11F8}"/>
            </a:ext>
          </a:extLst>
        </xdr:cNvPr>
        <xdr:cNvSpPr>
          <a:spLocks noChangeAspect="1" noChangeArrowheads="1"/>
        </xdr:cNvSpPr>
      </xdr:nvSpPr>
      <xdr:spPr bwMode="auto">
        <a:xfrm>
          <a:off x="381000" y="197571360"/>
          <a:ext cx="638419" cy="2620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87" name="AutoShape 2">
          <a:extLst>
            <a:ext uri="{FF2B5EF4-FFF2-40B4-BE49-F238E27FC236}">
              <a16:creationId xmlns:a16="http://schemas.microsoft.com/office/drawing/2014/main" id="{7C567E09-B8A6-5343-9A56-5AEA1812ECD9}"/>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88" name="AutoShape 2">
          <a:extLst>
            <a:ext uri="{FF2B5EF4-FFF2-40B4-BE49-F238E27FC236}">
              <a16:creationId xmlns:a16="http://schemas.microsoft.com/office/drawing/2014/main" id="{D3E4A96E-7CAB-FD42-ACFF-75DE7EAD141F}"/>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89" name="AutoShape 2">
          <a:extLst>
            <a:ext uri="{FF2B5EF4-FFF2-40B4-BE49-F238E27FC236}">
              <a16:creationId xmlns:a16="http://schemas.microsoft.com/office/drawing/2014/main" id="{B82B6AB5-E98C-9049-A321-90786B329413}"/>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90" name="AutoShape 2">
          <a:extLst>
            <a:ext uri="{FF2B5EF4-FFF2-40B4-BE49-F238E27FC236}">
              <a16:creationId xmlns:a16="http://schemas.microsoft.com/office/drawing/2014/main" id="{D2ADF9F1-BFD2-F541-ACEC-4984AF0A7FE0}"/>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91" name="AutoShape 2">
          <a:extLst>
            <a:ext uri="{FF2B5EF4-FFF2-40B4-BE49-F238E27FC236}">
              <a16:creationId xmlns:a16="http://schemas.microsoft.com/office/drawing/2014/main" id="{12A98EA1-074F-B143-8184-5DCBC2D48B47}"/>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92" name="AutoShape 2">
          <a:extLst>
            <a:ext uri="{FF2B5EF4-FFF2-40B4-BE49-F238E27FC236}">
              <a16:creationId xmlns:a16="http://schemas.microsoft.com/office/drawing/2014/main" id="{A82BBF95-2668-734E-8D01-11505B7D28A5}"/>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93" name="AutoShape 2">
          <a:extLst>
            <a:ext uri="{FF2B5EF4-FFF2-40B4-BE49-F238E27FC236}">
              <a16:creationId xmlns:a16="http://schemas.microsoft.com/office/drawing/2014/main" id="{E34E4164-F4F2-FD40-AD10-B8A3AC684E79}"/>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94" name="AutoShape 2">
          <a:extLst>
            <a:ext uri="{FF2B5EF4-FFF2-40B4-BE49-F238E27FC236}">
              <a16:creationId xmlns:a16="http://schemas.microsoft.com/office/drawing/2014/main" id="{8668F7FC-9121-5C42-A7A6-19BD6AC37A0A}"/>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95" name="AutoShape 2">
          <a:extLst>
            <a:ext uri="{FF2B5EF4-FFF2-40B4-BE49-F238E27FC236}">
              <a16:creationId xmlns:a16="http://schemas.microsoft.com/office/drawing/2014/main" id="{AEA1727B-1CB4-ED4A-B285-31E3628825E5}"/>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96" name="AutoShape 2">
          <a:extLst>
            <a:ext uri="{FF2B5EF4-FFF2-40B4-BE49-F238E27FC236}">
              <a16:creationId xmlns:a16="http://schemas.microsoft.com/office/drawing/2014/main" id="{45E5B83E-D0FB-C54D-9644-9CBD1785E5DB}"/>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97" name="AutoShape 2">
          <a:extLst>
            <a:ext uri="{FF2B5EF4-FFF2-40B4-BE49-F238E27FC236}">
              <a16:creationId xmlns:a16="http://schemas.microsoft.com/office/drawing/2014/main" id="{6B364518-DFA9-1E4A-B094-C04EE05701D1}"/>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98" name="AutoShape 2">
          <a:extLst>
            <a:ext uri="{FF2B5EF4-FFF2-40B4-BE49-F238E27FC236}">
              <a16:creationId xmlns:a16="http://schemas.microsoft.com/office/drawing/2014/main" id="{57239645-CD71-704E-BBE7-BC24303DC297}"/>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099" name="AutoShape 2">
          <a:extLst>
            <a:ext uri="{FF2B5EF4-FFF2-40B4-BE49-F238E27FC236}">
              <a16:creationId xmlns:a16="http://schemas.microsoft.com/office/drawing/2014/main" id="{37F5242E-F74C-BF44-8534-D591627A7620}"/>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100" name="AutoShape 2">
          <a:extLst>
            <a:ext uri="{FF2B5EF4-FFF2-40B4-BE49-F238E27FC236}">
              <a16:creationId xmlns:a16="http://schemas.microsoft.com/office/drawing/2014/main" id="{F4CC7D96-5FEF-4844-8C99-9566DDCEE27C}"/>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101" name="AutoShape 2">
          <a:extLst>
            <a:ext uri="{FF2B5EF4-FFF2-40B4-BE49-F238E27FC236}">
              <a16:creationId xmlns:a16="http://schemas.microsoft.com/office/drawing/2014/main" id="{26B0D3C7-544D-234A-B9F7-2894D132024E}"/>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381000</xdr:colOff>
      <xdr:row>230</xdr:row>
      <xdr:rowOff>0</xdr:rowOff>
    </xdr:from>
    <xdr:ext cx="638419" cy="204909"/>
    <xdr:sp macro="" textlink="">
      <xdr:nvSpPr>
        <xdr:cNvPr id="11102" name="AutoShape 2">
          <a:extLst>
            <a:ext uri="{FF2B5EF4-FFF2-40B4-BE49-F238E27FC236}">
              <a16:creationId xmlns:a16="http://schemas.microsoft.com/office/drawing/2014/main" id="{760E010C-E938-4A48-8BE5-6AF2823699E5}"/>
            </a:ext>
          </a:extLst>
        </xdr:cNvPr>
        <xdr:cNvSpPr>
          <a:spLocks noChangeAspect="1" noChangeArrowheads="1"/>
        </xdr:cNvSpPr>
      </xdr:nvSpPr>
      <xdr:spPr bwMode="auto">
        <a:xfrm>
          <a:off x="381000" y="197571360"/>
          <a:ext cx="638419" cy="2049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03" name="AutoShape 2">
          <a:extLst>
            <a:ext uri="{FF2B5EF4-FFF2-40B4-BE49-F238E27FC236}">
              <a16:creationId xmlns:a16="http://schemas.microsoft.com/office/drawing/2014/main" id="{DD79DBF3-9076-A04D-B1CA-F6010075B1C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04" name="AutoShape 2">
          <a:extLst>
            <a:ext uri="{FF2B5EF4-FFF2-40B4-BE49-F238E27FC236}">
              <a16:creationId xmlns:a16="http://schemas.microsoft.com/office/drawing/2014/main" id="{D3347FFB-D36E-8044-8129-BCB18F729928}"/>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105" name="AutoShape 2">
          <a:extLst>
            <a:ext uri="{FF2B5EF4-FFF2-40B4-BE49-F238E27FC236}">
              <a16:creationId xmlns:a16="http://schemas.microsoft.com/office/drawing/2014/main" id="{3071B141-3B20-FB4E-81E9-51413299C8C3}"/>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106" name="AutoShape 2">
          <a:extLst>
            <a:ext uri="{FF2B5EF4-FFF2-40B4-BE49-F238E27FC236}">
              <a16:creationId xmlns:a16="http://schemas.microsoft.com/office/drawing/2014/main" id="{D744DCCF-AED4-A246-8C93-6FCC13EE552E}"/>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07" name="AutoShape 2">
          <a:extLst>
            <a:ext uri="{FF2B5EF4-FFF2-40B4-BE49-F238E27FC236}">
              <a16:creationId xmlns:a16="http://schemas.microsoft.com/office/drawing/2014/main" id="{96BDEC7B-9E0F-9542-AD97-C8C04C6CCFF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08" name="AutoShape 2">
          <a:extLst>
            <a:ext uri="{FF2B5EF4-FFF2-40B4-BE49-F238E27FC236}">
              <a16:creationId xmlns:a16="http://schemas.microsoft.com/office/drawing/2014/main" id="{A6CD0499-92B2-1C4B-B744-49D25140D225}"/>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09" name="AutoShape 2">
          <a:extLst>
            <a:ext uri="{FF2B5EF4-FFF2-40B4-BE49-F238E27FC236}">
              <a16:creationId xmlns:a16="http://schemas.microsoft.com/office/drawing/2014/main" id="{6BD341CA-2620-D745-9FB5-9BAC9F45EDF4}"/>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10" name="AutoShape 2">
          <a:extLst>
            <a:ext uri="{FF2B5EF4-FFF2-40B4-BE49-F238E27FC236}">
              <a16:creationId xmlns:a16="http://schemas.microsoft.com/office/drawing/2014/main" id="{CFED5199-25BB-A94C-B218-912CCBA1057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11" name="AutoShape 2">
          <a:extLst>
            <a:ext uri="{FF2B5EF4-FFF2-40B4-BE49-F238E27FC236}">
              <a16:creationId xmlns:a16="http://schemas.microsoft.com/office/drawing/2014/main" id="{B811E708-0BB0-564F-B7DA-4E612DAA10E2}"/>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12" name="AutoShape 2">
          <a:extLst>
            <a:ext uri="{FF2B5EF4-FFF2-40B4-BE49-F238E27FC236}">
              <a16:creationId xmlns:a16="http://schemas.microsoft.com/office/drawing/2014/main" id="{A264554D-5EC3-4C45-8E75-058442DCB384}"/>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113" name="AutoShape 2">
          <a:extLst>
            <a:ext uri="{FF2B5EF4-FFF2-40B4-BE49-F238E27FC236}">
              <a16:creationId xmlns:a16="http://schemas.microsoft.com/office/drawing/2014/main" id="{A6D462DF-39B7-B046-AF97-5813C4C2B237}"/>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114" name="AutoShape 2">
          <a:extLst>
            <a:ext uri="{FF2B5EF4-FFF2-40B4-BE49-F238E27FC236}">
              <a16:creationId xmlns:a16="http://schemas.microsoft.com/office/drawing/2014/main" id="{C4E1ACB5-4EE6-174C-9954-722282A9D600}"/>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15" name="AutoShape 2">
          <a:extLst>
            <a:ext uri="{FF2B5EF4-FFF2-40B4-BE49-F238E27FC236}">
              <a16:creationId xmlns:a16="http://schemas.microsoft.com/office/drawing/2014/main" id="{7A200B48-EEF2-5840-B33E-64DB3E5FA6E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16" name="AutoShape 2">
          <a:extLst>
            <a:ext uri="{FF2B5EF4-FFF2-40B4-BE49-F238E27FC236}">
              <a16:creationId xmlns:a16="http://schemas.microsoft.com/office/drawing/2014/main" id="{20CFAD53-3BC1-4E48-9620-D2357EC6270D}"/>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17" name="AutoShape 2">
          <a:extLst>
            <a:ext uri="{FF2B5EF4-FFF2-40B4-BE49-F238E27FC236}">
              <a16:creationId xmlns:a16="http://schemas.microsoft.com/office/drawing/2014/main" id="{1070C7AA-A9DE-1443-AEFA-64C7C4A8C281}"/>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18" name="AutoShape 2">
          <a:extLst>
            <a:ext uri="{FF2B5EF4-FFF2-40B4-BE49-F238E27FC236}">
              <a16:creationId xmlns:a16="http://schemas.microsoft.com/office/drawing/2014/main" id="{89AF0B78-721B-D64C-A36A-1D1964980C9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19" name="AutoShape 2">
          <a:extLst>
            <a:ext uri="{FF2B5EF4-FFF2-40B4-BE49-F238E27FC236}">
              <a16:creationId xmlns:a16="http://schemas.microsoft.com/office/drawing/2014/main" id="{A1B9D7BC-D73B-574A-BED4-27E3C7A04F8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20" name="AutoShape 2">
          <a:extLst>
            <a:ext uri="{FF2B5EF4-FFF2-40B4-BE49-F238E27FC236}">
              <a16:creationId xmlns:a16="http://schemas.microsoft.com/office/drawing/2014/main" id="{18C60C83-54CA-AE41-87F1-0B98D33B9743}"/>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21" name="AutoShape 2">
          <a:extLst>
            <a:ext uri="{FF2B5EF4-FFF2-40B4-BE49-F238E27FC236}">
              <a16:creationId xmlns:a16="http://schemas.microsoft.com/office/drawing/2014/main" id="{AB6F450C-1F2C-7144-BB81-633D66969C92}"/>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22" name="AutoShape 2">
          <a:extLst>
            <a:ext uri="{FF2B5EF4-FFF2-40B4-BE49-F238E27FC236}">
              <a16:creationId xmlns:a16="http://schemas.microsoft.com/office/drawing/2014/main" id="{CE0279E6-2A7D-0948-BE53-39FE5EDDCF0C}"/>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23" name="AutoShape 2">
          <a:extLst>
            <a:ext uri="{FF2B5EF4-FFF2-40B4-BE49-F238E27FC236}">
              <a16:creationId xmlns:a16="http://schemas.microsoft.com/office/drawing/2014/main" id="{CEA4AC6C-4BAE-584C-9B8C-20923673C494}"/>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24" name="AutoShape 2">
          <a:extLst>
            <a:ext uri="{FF2B5EF4-FFF2-40B4-BE49-F238E27FC236}">
              <a16:creationId xmlns:a16="http://schemas.microsoft.com/office/drawing/2014/main" id="{AD52FCFB-900F-104A-8DCE-ABC61715D57D}"/>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25" name="AutoShape 2">
          <a:extLst>
            <a:ext uri="{FF2B5EF4-FFF2-40B4-BE49-F238E27FC236}">
              <a16:creationId xmlns:a16="http://schemas.microsoft.com/office/drawing/2014/main" id="{B4FC5D1F-41CD-6A47-9817-443CDA6476AC}"/>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26" name="AutoShape 2">
          <a:extLst>
            <a:ext uri="{FF2B5EF4-FFF2-40B4-BE49-F238E27FC236}">
              <a16:creationId xmlns:a16="http://schemas.microsoft.com/office/drawing/2014/main" id="{7000F6A8-E3D9-AB43-A659-10A89AD4878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27" name="AutoShape 2">
          <a:extLst>
            <a:ext uri="{FF2B5EF4-FFF2-40B4-BE49-F238E27FC236}">
              <a16:creationId xmlns:a16="http://schemas.microsoft.com/office/drawing/2014/main" id="{D0F4D4F1-8187-DE4D-A04E-981F6933E7AD}"/>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28" name="AutoShape 2">
          <a:extLst>
            <a:ext uri="{FF2B5EF4-FFF2-40B4-BE49-F238E27FC236}">
              <a16:creationId xmlns:a16="http://schemas.microsoft.com/office/drawing/2014/main" id="{7D18661D-6FC7-3844-9F00-EAA83D0D7E5D}"/>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29" name="AutoShape 2">
          <a:extLst>
            <a:ext uri="{FF2B5EF4-FFF2-40B4-BE49-F238E27FC236}">
              <a16:creationId xmlns:a16="http://schemas.microsoft.com/office/drawing/2014/main" id="{0F5D76E2-6A99-E240-BC75-9C200E9960C1}"/>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30" name="AutoShape 2">
          <a:extLst>
            <a:ext uri="{FF2B5EF4-FFF2-40B4-BE49-F238E27FC236}">
              <a16:creationId xmlns:a16="http://schemas.microsoft.com/office/drawing/2014/main" id="{5588FD63-67BD-8543-A476-D5B6F76A6CED}"/>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31" name="AutoShape 2">
          <a:extLst>
            <a:ext uri="{FF2B5EF4-FFF2-40B4-BE49-F238E27FC236}">
              <a16:creationId xmlns:a16="http://schemas.microsoft.com/office/drawing/2014/main" id="{8BC2A152-1ACE-D648-B79B-33EE8A18415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32" name="AutoShape 2">
          <a:extLst>
            <a:ext uri="{FF2B5EF4-FFF2-40B4-BE49-F238E27FC236}">
              <a16:creationId xmlns:a16="http://schemas.microsoft.com/office/drawing/2014/main" id="{35F61A38-9ADB-DF49-A93C-72A8C0D82C62}"/>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33" name="AutoShape 2">
          <a:extLst>
            <a:ext uri="{FF2B5EF4-FFF2-40B4-BE49-F238E27FC236}">
              <a16:creationId xmlns:a16="http://schemas.microsoft.com/office/drawing/2014/main" id="{04751E12-8375-894C-AB34-D1CEC41A2C0A}"/>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34" name="AutoShape 2">
          <a:extLst>
            <a:ext uri="{FF2B5EF4-FFF2-40B4-BE49-F238E27FC236}">
              <a16:creationId xmlns:a16="http://schemas.microsoft.com/office/drawing/2014/main" id="{CF4CC9CF-AB2A-8341-9EE6-AB32E1A0A2C8}"/>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35" name="AutoShape 2">
          <a:extLst>
            <a:ext uri="{FF2B5EF4-FFF2-40B4-BE49-F238E27FC236}">
              <a16:creationId xmlns:a16="http://schemas.microsoft.com/office/drawing/2014/main" id="{D9168741-C585-3740-A520-DD0CA521ABF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36" name="AutoShape 2">
          <a:extLst>
            <a:ext uri="{FF2B5EF4-FFF2-40B4-BE49-F238E27FC236}">
              <a16:creationId xmlns:a16="http://schemas.microsoft.com/office/drawing/2014/main" id="{CBB8EAC6-42A8-8749-9EBC-1AC494C351C1}"/>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37" name="AutoShape 2">
          <a:extLst>
            <a:ext uri="{FF2B5EF4-FFF2-40B4-BE49-F238E27FC236}">
              <a16:creationId xmlns:a16="http://schemas.microsoft.com/office/drawing/2014/main" id="{9C312EEE-2AE2-B74D-B79D-F56CBA4AB4F9}"/>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38" name="AutoShape 2">
          <a:extLst>
            <a:ext uri="{FF2B5EF4-FFF2-40B4-BE49-F238E27FC236}">
              <a16:creationId xmlns:a16="http://schemas.microsoft.com/office/drawing/2014/main" id="{B1507C7E-334D-404C-9972-48CC0884F16F}"/>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39" name="AutoShape 2">
          <a:extLst>
            <a:ext uri="{FF2B5EF4-FFF2-40B4-BE49-F238E27FC236}">
              <a16:creationId xmlns:a16="http://schemas.microsoft.com/office/drawing/2014/main" id="{AD1B4DEF-866E-B348-9C67-67DBB87C5B4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40" name="AutoShape 2">
          <a:extLst>
            <a:ext uri="{FF2B5EF4-FFF2-40B4-BE49-F238E27FC236}">
              <a16:creationId xmlns:a16="http://schemas.microsoft.com/office/drawing/2014/main" id="{5C859941-1C96-EF43-BE1D-945D5BD8BD80}"/>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41" name="AutoShape 2">
          <a:extLst>
            <a:ext uri="{FF2B5EF4-FFF2-40B4-BE49-F238E27FC236}">
              <a16:creationId xmlns:a16="http://schemas.microsoft.com/office/drawing/2014/main" id="{792BC5AC-D49E-CA4E-AA85-71DA17D0F801}"/>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42" name="AutoShape 2">
          <a:extLst>
            <a:ext uri="{FF2B5EF4-FFF2-40B4-BE49-F238E27FC236}">
              <a16:creationId xmlns:a16="http://schemas.microsoft.com/office/drawing/2014/main" id="{368B8127-7FBE-3740-B895-D29C7CF06F1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43" name="AutoShape 2">
          <a:extLst>
            <a:ext uri="{FF2B5EF4-FFF2-40B4-BE49-F238E27FC236}">
              <a16:creationId xmlns:a16="http://schemas.microsoft.com/office/drawing/2014/main" id="{7EDBAB24-1063-1948-AC10-EC3868C66BF8}"/>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44" name="AutoShape 2">
          <a:extLst>
            <a:ext uri="{FF2B5EF4-FFF2-40B4-BE49-F238E27FC236}">
              <a16:creationId xmlns:a16="http://schemas.microsoft.com/office/drawing/2014/main" id="{3F589454-C3EA-444C-BB95-87A4CAA83AAF}"/>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45" name="AutoShape 2">
          <a:extLst>
            <a:ext uri="{FF2B5EF4-FFF2-40B4-BE49-F238E27FC236}">
              <a16:creationId xmlns:a16="http://schemas.microsoft.com/office/drawing/2014/main" id="{8C5008CD-64C9-BC4B-941C-9644B1D6C108}"/>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46" name="AutoShape 2">
          <a:extLst>
            <a:ext uri="{FF2B5EF4-FFF2-40B4-BE49-F238E27FC236}">
              <a16:creationId xmlns:a16="http://schemas.microsoft.com/office/drawing/2014/main" id="{ACA59240-E71C-FB4C-9FBB-DA703DC9A472}"/>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47" name="AutoShape 2">
          <a:extLst>
            <a:ext uri="{FF2B5EF4-FFF2-40B4-BE49-F238E27FC236}">
              <a16:creationId xmlns:a16="http://schemas.microsoft.com/office/drawing/2014/main" id="{1404F8EF-A682-804B-8C32-37847E275113}"/>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48" name="AutoShape 2">
          <a:extLst>
            <a:ext uri="{FF2B5EF4-FFF2-40B4-BE49-F238E27FC236}">
              <a16:creationId xmlns:a16="http://schemas.microsoft.com/office/drawing/2014/main" id="{BBB31FDF-FB5B-1E4E-9051-4154840B7960}"/>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49" name="AutoShape 2">
          <a:extLst>
            <a:ext uri="{FF2B5EF4-FFF2-40B4-BE49-F238E27FC236}">
              <a16:creationId xmlns:a16="http://schemas.microsoft.com/office/drawing/2014/main" id="{2FDE62E1-FC80-264F-BEF9-FE679402274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50" name="AutoShape 2">
          <a:extLst>
            <a:ext uri="{FF2B5EF4-FFF2-40B4-BE49-F238E27FC236}">
              <a16:creationId xmlns:a16="http://schemas.microsoft.com/office/drawing/2014/main" id="{850648FB-ABE4-6F49-8228-2E355D2F843E}"/>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51" name="AutoShape 2">
          <a:extLst>
            <a:ext uri="{FF2B5EF4-FFF2-40B4-BE49-F238E27FC236}">
              <a16:creationId xmlns:a16="http://schemas.microsoft.com/office/drawing/2014/main" id="{F0DD9B9C-23DC-BA44-AD35-BE3D073A450E}"/>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52" name="AutoShape 2">
          <a:extLst>
            <a:ext uri="{FF2B5EF4-FFF2-40B4-BE49-F238E27FC236}">
              <a16:creationId xmlns:a16="http://schemas.microsoft.com/office/drawing/2014/main" id="{0A19D633-692B-2D48-87EE-533BA11B8FE8}"/>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53" name="AutoShape 2">
          <a:extLst>
            <a:ext uri="{FF2B5EF4-FFF2-40B4-BE49-F238E27FC236}">
              <a16:creationId xmlns:a16="http://schemas.microsoft.com/office/drawing/2014/main" id="{2EDF2E41-ED13-944F-9641-A63863127B9C}"/>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54" name="AutoShape 2">
          <a:extLst>
            <a:ext uri="{FF2B5EF4-FFF2-40B4-BE49-F238E27FC236}">
              <a16:creationId xmlns:a16="http://schemas.microsoft.com/office/drawing/2014/main" id="{46CA3851-DB22-BF44-AC64-2E0747A73BD9}"/>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55" name="AutoShape 2">
          <a:extLst>
            <a:ext uri="{FF2B5EF4-FFF2-40B4-BE49-F238E27FC236}">
              <a16:creationId xmlns:a16="http://schemas.microsoft.com/office/drawing/2014/main" id="{DEE5C13B-09F2-354C-98E0-2BD6A48993DA}"/>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56" name="AutoShape 2">
          <a:extLst>
            <a:ext uri="{FF2B5EF4-FFF2-40B4-BE49-F238E27FC236}">
              <a16:creationId xmlns:a16="http://schemas.microsoft.com/office/drawing/2014/main" id="{644EECDE-3FB6-1A4C-BE3A-5A0573308678}"/>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57" name="AutoShape 2">
          <a:extLst>
            <a:ext uri="{FF2B5EF4-FFF2-40B4-BE49-F238E27FC236}">
              <a16:creationId xmlns:a16="http://schemas.microsoft.com/office/drawing/2014/main" id="{1BC90EDF-BC31-F74A-A95C-17BE0BF849EF}"/>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58" name="AutoShape 2">
          <a:extLst>
            <a:ext uri="{FF2B5EF4-FFF2-40B4-BE49-F238E27FC236}">
              <a16:creationId xmlns:a16="http://schemas.microsoft.com/office/drawing/2014/main" id="{E27966C6-170A-664E-8C6B-18A9245D8E48}"/>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59" name="AutoShape 2">
          <a:extLst>
            <a:ext uri="{FF2B5EF4-FFF2-40B4-BE49-F238E27FC236}">
              <a16:creationId xmlns:a16="http://schemas.microsoft.com/office/drawing/2014/main" id="{B66CEAC5-32F2-194A-A7F6-A03A9E74AB95}"/>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60" name="AutoShape 2">
          <a:extLst>
            <a:ext uri="{FF2B5EF4-FFF2-40B4-BE49-F238E27FC236}">
              <a16:creationId xmlns:a16="http://schemas.microsoft.com/office/drawing/2014/main" id="{A3879240-0C97-144C-A0A8-DD906CA8901F}"/>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61" name="AutoShape 2">
          <a:extLst>
            <a:ext uri="{FF2B5EF4-FFF2-40B4-BE49-F238E27FC236}">
              <a16:creationId xmlns:a16="http://schemas.microsoft.com/office/drawing/2014/main" id="{D68F9829-D71E-B54B-BD76-F515292B62BA}"/>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62" name="AutoShape 2">
          <a:extLst>
            <a:ext uri="{FF2B5EF4-FFF2-40B4-BE49-F238E27FC236}">
              <a16:creationId xmlns:a16="http://schemas.microsoft.com/office/drawing/2014/main" id="{AA9E1A09-CF4F-7B4E-B5FC-406A1CF8892A}"/>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63" name="AutoShape 2">
          <a:extLst>
            <a:ext uri="{FF2B5EF4-FFF2-40B4-BE49-F238E27FC236}">
              <a16:creationId xmlns:a16="http://schemas.microsoft.com/office/drawing/2014/main" id="{D2123D9B-163F-3144-8BEC-7B8DD7DC72E4}"/>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64" name="AutoShape 2">
          <a:extLst>
            <a:ext uri="{FF2B5EF4-FFF2-40B4-BE49-F238E27FC236}">
              <a16:creationId xmlns:a16="http://schemas.microsoft.com/office/drawing/2014/main" id="{B916DABD-1B1B-5E41-B11F-CF449B95EAED}"/>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165" name="AutoShape 2">
          <a:extLst>
            <a:ext uri="{FF2B5EF4-FFF2-40B4-BE49-F238E27FC236}">
              <a16:creationId xmlns:a16="http://schemas.microsoft.com/office/drawing/2014/main" id="{FAD67DF7-AD9D-B849-B2D9-4740D29F9B8B}"/>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66" name="AutoShape 2">
          <a:extLst>
            <a:ext uri="{FF2B5EF4-FFF2-40B4-BE49-F238E27FC236}">
              <a16:creationId xmlns:a16="http://schemas.microsoft.com/office/drawing/2014/main" id="{F277977E-7E3F-DC48-827F-01CDACCC3C20}"/>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67" name="AutoShape 2">
          <a:extLst>
            <a:ext uri="{FF2B5EF4-FFF2-40B4-BE49-F238E27FC236}">
              <a16:creationId xmlns:a16="http://schemas.microsoft.com/office/drawing/2014/main" id="{655C9E34-6F0B-4A49-ACC9-3298E72CDB53}"/>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168" name="AutoShape 2">
          <a:extLst>
            <a:ext uri="{FF2B5EF4-FFF2-40B4-BE49-F238E27FC236}">
              <a16:creationId xmlns:a16="http://schemas.microsoft.com/office/drawing/2014/main" id="{4AB0AE5C-6131-3244-A882-A083580B7BF8}"/>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169" name="AutoShape 2">
          <a:extLst>
            <a:ext uri="{FF2B5EF4-FFF2-40B4-BE49-F238E27FC236}">
              <a16:creationId xmlns:a16="http://schemas.microsoft.com/office/drawing/2014/main" id="{23B8161C-3494-624C-8AD5-027A8996731A}"/>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70" name="AutoShape 2">
          <a:extLst>
            <a:ext uri="{FF2B5EF4-FFF2-40B4-BE49-F238E27FC236}">
              <a16:creationId xmlns:a16="http://schemas.microsoft.com/office/drawing/2014/main" id="{2AC544BD-C8AC-C64E-9AE7-6D7D2E0305AA}"/>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71" name="AutoShape 2">
          <a:extLst>
            <a:ext uri="{FF2B5EF4-FFF2-40B4-BE49-F238E27FC236}">
              <a16:creationId xmlns:a16="http://schemas.microsoft.com/office/drawing/2014/main" id="{F6107BCE-9E29-0B4A-8041-283553C18D94}"/>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72" name="AutoShape 2">
          <a:extLst>
            <a:ext uri="{FF2B5EF4-FFF2-40B4-BE49-F238E27FC236}">
              <a16:creationId xmlns:a16="http://schemas.microsoft.com/office/drawing/2014/main" id="{681A8F78-91A4-E641-AC0A-9661F35431BD}"/>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73" name="AutoShape 2">
          <a:extLst>
            <a:ext uri="{FF2B5EF4-FFF2-40B4-BE49-F238E27FC236}">
              <a16:creationId xmlns:a16="http://schemas.microsoft.com/office/drawing/2014/main" id="{1947B2AD-BF71-D943-8806-4CC07C2E51C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74" name="AutoShape 2">
          <a:extLst>
            <a:ext uri="{FF2B5EF4-FFF2-40B4-BE49-F238E27FC236}">
              <a16:creationId xmlns:a16="http://schemas.microsoft.com/office/drawing/2014/main" id="{0CF57BAE-DDA0-4342-812F-61EAD7DC9BF8}"/>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75" name="AutoShape 2">
          <a:extLst>
            <a:ext uri="{FF2B5EF4-FFF2-40B4-BE49-F238E27FC236}">
              <a16:creationId xmlns:a16="http://schemas.microsoft.com/office/drawing/2014/main" id="{EC8FE79C-1482-4D4D-97DF-CFAEB0CE2E6E}"/>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176" name="AutoShape 2">
          <a:extLst>
            <a:ext uri="{FF2B5EF4-FFF2-40B4-BE49-F238E27FC236}">
              <a16:creationId xmlns:a16="http://schemas.microsoft.com/office/drawing/2014/main" id="{64C09192-5B33-AE41-8BDA-07A07B16CA23}"/>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177" name="AutoShape 2">
          <a:extLst>
            <a:ext uri="{FF2B5EF4-FFF2-40B4-BE49-F238E27FC236}">
              <a16:creationId xmlns:a16="http://schemas.microsoft.com/office/drawing/2014/main" id="{4B50F6A0-6B2A-1D47-8606-5CD74D915062}"/>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78" name="AutoShape 2">
          <a:extLst>
            <a:ext uri="{FF2B5EF4-FFF2-40B4-BE49-F238E27FC236}">
              <a16:creationId xmlns:a16="http://schemas.microsoft.com/office/drawing/2014/main" id="{3CA8D53F-1E2F-B944-9782-37682CD8D5C0}"/>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79" name="AutoShape 2">
          <a:extLst>
            <a:ext uri="{FF2B5EF4-FFF2-40B4-BE49-F238E27FC236}">
              <a16:creationId xmlns:a16="http://schemas.microsoft.com/office/drawing/2014/main" id="{80A544F4-CFD0-454D-A4DD-3E19E336E819}"/>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180" name="AutoShape 2">
          <a:extLst>
            <a:ext uri="{FF2B5EF4-FFF2-40B4-BE49-F238E27FC236}">
              <a16:creationId xmlns:a16="http://schemas.microsoft.com/office/drawing/2014/main" id="{B682C2F4-08A5-E541-A52A-971E4309B576}"/>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81" name="AutoShape 2">
          <a:extLst>
            <a:ext uri="{FF2B5EF4-FFF2-40B4-BE49-F238E27FC236}">
              <a16:creationId xmlns:a16="http://schemas.microsoft.com/office/drawing/2014/main" id="{3DCC711D-5296-2744-94FF-E1D6F8C24ECA}"/>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82" name="AutoShape 2">
          <a:extLst>
            <a:ext uri="{FF2B5EF4-FFF2-40B4-BE49-F238E27FC236}">
              <a16:creationId xmlns:a16="http://schemas.microsoft.com/office/drawing/2014/main" id="{60DBE97A-9D0B-5D41-97BB-62B8495345A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83" name="AutoShape 2">
          <a:extLst>
            <a:ext uri="{FF2B5EF4-FFF2-40B4-BE49-F238E27FC236}">
              <a16:creationId xmlns:a16="http://schemas.microsoft.com/office/drawing/2014/main" id="{8F53B48D-9DC5-7840-A2E9-DC1B8EE34BA0}"/>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84" name="AutoShape 2">
          <a:extLst>
            <a:ext uri="{FF2B5EF4-FFF2-40B4-BE49-F238E27FC236}">
              <a16:creationId xmlns:a16="http://schemas.microsoft.com/office/drawing/2014/main" id="{8DE83337-7B16-014F-A842-DDF8D72E4DCA}"/>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85" name="AutoShape 2">
          <a:extLst>
            <a:ext uri="{FF2B5EF4-FFF2-40B4-BE49-F238E27FC236}">
              <a16:creationId xmlns:a16="http://schemas.microsoft.com/office/drawing/2014/main" id="{3A49120B-02DB-5B48-A79A-4EA2990B50D6}"/>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86" name="AutoShape 2">
          <a:extLst>
            <a:ext uri="{FF2B5EF4-FFF2-40B4-BE49-F238E27FC236}">
              <a16:creationId xmlns:a16="http://schemas.microsoft.com/office/drawing/2014/main" id="{C94A304B-27BC-0241-93BF-41CB2556E92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87" name="AutoShape 2">
          <a:extLst>
            <a:ext uri="{FF2B5EF4-FFF2-40B4-BE49-F238E27FC236}">
              <a16:creationId xmlns:a16="http://schemas.microsoft.com/office/drawing/2014/main" id="{B78440BC-22EA-964F-A0D4-F2DB935BB6AA}"/>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88" name="AutoShape 2">
          <a:extLst>
            <a:ext uri="{FF2B5EF4-FFF2-40B4-BE49-F238E27FC236}">
              <a16:creationId xmlns:a16="http://schemas.microsoft.com/office/drawing/2014/main" id="{89EC111F-F668-6547-95EA-F01B2842D9E9}"/>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89" name="AutoShape 2">
          <a:extLst>
            <a:ext uri="{FF2B5EF4-FFF2-40B4-BE49-F238E27FC236}">
              <a16:creationId xmlns:a16="http://schemas.microsoft.com/office/drawing/2014/main" id="{E49DE9C1-94AA-8545-9080-254802772FC8}"/>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90" name="AutoShape 2">
          <a:extLst>
            <a:ext uri="{FF2B5EF4-FFF2-40B4-BE49-F238E27FC236}">
              <a16:creationId xmlns:a16="http://schemas.microsoft.com/office/drawing/2014/main" id="{95BCBE2B-A97C-6B48-95B2-94719F65568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91" name="AutoShape 2">
          <a:extLst>
            <a:ext uri="{FF2B5EF4-FFF2-40B4-BE49-F238E27FC236}">
              <a16:creationId xmlns:a16="http://schemas.microsoft.com/office/drawing/2014/main" id="{585A9F48-B242-4A49-8028-DF9410ABF152}"/>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92" name="AutoShape 2">
          <a:extLst>
            <a:ext uri="{FF2B5EF4-FFF2-40B4-BE49-F238E27FC236}">
              <a16:creationId xmlns:a16="http://schemas.microsoft.com/office/drawing/2014/main" id="{FE195BB4-CD5E-C440-8EE4-668C3E0292CC}"/>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93" name="AutoShape 2">
          <a:extLst>
            <a:ext uri="{FF2B5EF4-FFF2-40B4-BE49-F238E27FC236}">
              <a16:creationId xmlns:a16="http://schemas.microsoft.com/office/drawing/2014/main" id="{E688FD62-888A-2F45-AE43-D64DC8E5FE46}"/>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94" name="AutoShape 2">
          <a:extLst>
            <a:ext uri="{FF2B5EF4-FFF2-40B4-BE49-F238E27FC236}">
              <a16:creationId xmlns:a16="http://schemas.microsoft.com/office/drawing/2014/main" id="{624F0C83-4313-5246-AF91-57F312A3C791}"/>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95" name="AutoShape 2">
          <a:extLst>
            <a:ext uri="{FF2B5EF4-FFF2-40B4-BE49-F238E27FC236}">
              <a16:creationId xmlns:a16="http://schemas.microsoft.com/office/drawing/2014/main" id="{82FBA689-CA4E-9649-8D7B-6ADD79892DE3}"/>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196" name="AutoShape 2">
          <a:extLst>
            <a:ext uri="{FF2B5EF4-FFF2-40B4-BE49-F238E27FC236}">
              <a16:creationId xmlns:a16="http://schemas.microsoft.com/office/drawing/2014/main" id="{30AE9FF0-1B39-7240-A1FA-1957764A4D7C}"/>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97" name="AutoShape 2">
          <a:extLst>
            <a:ext uri="{FF2B5EF4-FFF2-40B4-BE49-F238E27FC236}">
              <a16:creationId xmlns:a16="http://schemas.microsoft.com/office/drawing/2014/main" id="{F85DAE51-8D63-2142-97CA-819A59E2775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98" name="AutoShape 2">
          <a:extLst>
            <a:ext uri="{FF2B5EF4-FFF2-40B4-BE49-F238E27FC236}">
              <a16:creationId xmlns:a16="http://schemas.microsoft.com/office/drawing/2014/main" id="{9EC58113-C4A0-C346-BD90-A87B04C0AE64}"/>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199" name="AutoShape 2">
          <a:extLst>
            <a:ext uri="{FF2B5EF4-FFF2-40B4-BE49-F238E27FC236}">
              <a16:creationId xmlns:a16="http://schemas.microsoft.com/office/drawing/2014/main" id="{B52A89AD-46CF-1145-AFE3-F45582FF2178}"/>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00" name="AutoShape 2">
          <a:extLst>
            <a:ext uri="{FF2B5EF4-FFF2-40B4-BE49-F238E27FC236}">
              <a16:creationId xmlns:a16="http://schemas.microsoft.com/office/drawing/2014/main" id="{34AFA5C0-38EE-5D41-B790-FFBAA5116D1D}"/>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01" name="AutoShape 2">
          <a:extLst>
            <a:ext uri="{FF2B5EF4-FFF2-40B4-BE49-F238E27FC236}">
              <a16:creationId xmlns:a16="http://schemas.microsoft.com/office/drawing/2014/main" id="{8BD78BAD-7B63-D04E-A899-240B78528079}"/>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02" name="AutoShape 2">
          <a:extLst>
            <a:ext uri="{FF2B5EF4-FFF2-40B4-BE49-F238E27FC236}">
              <a16:creationId xmlns:a16="http://schemas.microsoft.com/office/drawing/2014/main" id="{241213DF-7E89-3840-81C6-6249D7E4AFF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03" name="AutoShape 2">
          <a:extLst>
            <a:ext uri="{FF2B5EF4-FFF2-40B4-BE49-F238E27FC236}">
              <a16:creationId xmlns:a16="http://schemas.microsoft.com/office/drawing/2014/main" id="{DD9AA4C3-8B89-7747-A5CF-55C9B4E72F92}"/>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04" name="AutoShape 2">
          <a:extLst>
            <a:ext uri="{FF2B5EF4-FFF2-40B4-BE49-F238E27FC236}">
              <a16:creationId xmlns:a16="http://schemas.microsoft.com/office/drawing/2014/main" id="{33C865EB-9FEF-824A-AB6E-DB154C03826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05" name="AutoShape 2">
          <a:extLst>
            <a:ext uri="{FF2B5EF4-FFF2-40B4-BE49-F238E27FC236}">
              <a16:creationId xmlns:a16="http://schemas.microsoft.com/office/drawing/2014/main" id="{3614A178-9741-444A-8072-0E202BAFE8D8}"/>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06" name="AutoShape 2">
          <a:extLst>
            <a:ext uri="{FF2B5EF4-FFF2-40B4-BE49-F238E27FC236}">
              <a16:creationId xmlns:a16="http://schemas.microsoft.com/office/drawing/2014/main" id="{FA2DFF27-B61B-5E4A-97A4-F428BCBC62CF}"/>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07" name="AutoShape 2">
          <a:extLst>
            <a:ext uri="{FF2B5EF4-FFF2-40B4-BE49-F238E27FC236}">
              <a16:creationId xmlns:a16="http://schemas.microsoft.com/office/drawing/2014/main" id="{FB960DE5-B321-5241-A4E8-8A9F2AD2535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08" name="AutoShape 2">
          <a:extLst>
            <a:ext uri="{FF2B5EF4-FFF2-40B4-BE49-F238E27FC236}">
              <a16:creationId xmlns:a16="http://schemas.microsoft.com/office/drawing/2014/main" id="{B4F4D01A-C9A8-F547-BD75-53348A340722}"/>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09" name="AutoShape 2">
          <a:extLst>
            <a:ext uri="{FF2B5EF4-FFF2-40B4-BE49-F238E27FC236}">
              <a16:creationId xmlns:a16="http://schemas.microsoft.com/office/drawing/2014/main" id="{A77DDFF0-A943-6142-A082-F696DAD54C04}"/>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10" name="AutoShape 2">
          <a:extLst>
            <a:ext uri="{FF2B5EF4-FFF2-40B4-BE49-F238E27FC236}">
              <a16:creationId xmlns:a16="http://schemas.microsoft.com/office/drawing/2014/main" id="{D72EE240-13AA-214D-882F-B7ECD5F709D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11" name="AutoShape 2">
          <a:extLst>
            <a:ext uri="{FF2B5EF4-FFF2-40B4-BE49-F238E27FC236}">
              <a16:creationId xmlns:a16="http://schemas.microsoft.com/office/drawing/2014/main" id="{386D8556-B17C-B94F-8E21-F7B9F5370872}"/>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12" name="AutoShape 2">
          <a:extLst>
            <a:ext uri="{FF2B5EF4-FFF2-40B4-BE49-F238E27FC236}">
              <a16:creationId xmlns:a16="http://schemas.microsoft.com/office/drawing/2014/main" id="{F0266457-B530-B146-B292-2B02DA560CEA}"/>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13" name="AutoShape 2">
          <a:extLst>
            <a:ext uri="{FF2B5EF4-FFF2-40B4-BE49-F238E27FC236}">
              <a16:creationId xmlns:a16="http://schemas.microsoft.com/office/drawing/2014/main" id="{DD19C4E5-00AA-DE46-B746-19C0F7B34548}"/>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14" name="AutoShape 2">
          <a:extLst>
            <a:ext uri="{FF2B5EF4-FFF2-40B4-BE49-F238E27FC236}">
              <a16:creationId xmlns:a16="http://schemas.microsoft.com/office/drawing/2014/main" id="{ADB7BACE-8866-7747-BD74-1281988739C8}"/>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15" name="AutoShape 2">
          <a:extLst>
            <a:ext uri="{FF2B5EF4-FFF2-40B4-BE49-F238E27FC236}">
              <a16:creationId xmlns:a16="http://schemas.microsoft.com/office/drawing/2014/main" id="{2AEECFDB-CC27-9E44-B505-7B0C1524ECC9}"/>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16" name="AutoShape 2">
          <a:extLst>
            <a:ext uri="{FF2B5EF4-FFF2-40B4-BE49-F238E27FC236}">
              <a16:creationId xmlns:a16="http://schemas.microsoft.com/office/drawing/2014/main" id="{4B226813-1626-DF42-BA8C-2310ED5A3B06}"/>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17" name="AutoShape 2">
          <a:extLst>
            <a:ext uri="{FF2B5EF4-FFF2-40B4-BE49-F238E27FC236}">
              <a16:creationId xmlns:a16="http://schemas.microsoft.com/office/drawing/2014/main" id="{E61F2796-479C-DC45-95AE-24FE6FACC46D}"/>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18" name="AutoShape 2">
          <a:extLst>
            <a:ext uri="{FF2B5EF4-FFF2-40B4-BE49-F238E27FC236}">
              <a16:creationId xmlns:a16="http://schemas.microsoft.com/office/drawing/2014/main" id="{92412DDD-2466-BC4D-B4D7-BC671F8FB0BA}"/>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19" name="AutoShape 2">
          <a:extLst>
            <a:ext uri="{FF2B5EF4-FFF2-40B4-BE49-F238E27FC236}">
              <a16:creationId xmlns:a16="http://schemas.microsoft.com/office/drawing/2014/main" id="{D3448EE7-CD98-5842-9FBD-0CFE10977D02}"/>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20" name="AutoShape 2">
          <a:extLst>
            <a:ext uri="{FF2B5EF4-FFF2-40B4-BE49-F238E27FC236}">
              <a16:creationId xmlns:a16="http://schemas.microsoft.com/office/drawing/2014/main" id="{2873A552-4AFC-A249-93B4-6A21E9876A5F}"/>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21" name="AutoShape 2">
          <a:extLst>
            <a:ext uri="{FF2B5EF4-FFF2-40B4-BE49-F238E27FC236}">
              <a16:creationId xmlns:a16="http://schemas.microsoft.com/office/drawing/2014/main" id="{3D69CB4A-8AD4-214A-8202-F8A1FBE2FBFB}"/>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22" name="AutoShape 2">
          <a:extLst>
            <a:ext uri="{FF2B5EF4-FFF2-40B4-BE49-F238E27FC236}">
              <a16:creationId xmlns:a16="http://schemas.microsoft.com/office/drawing/2014/main" id="{D51ABC79-640C-1743-B424-3225CD46998D}"/>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23" name="AutoShape 2">
          <a:extLst>
            <a:ext uri="{FF2B5EF4-FFF2-40B4-BE49-F238E27FC236}">
              <a16:creationId xmlns:a16="http://schemas.microsoft.com/office/drawing/2014/main" id="{67353BB0-7DA9-0049-A911-161AA9A45F0C}"/>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24" name="AutoShape 2">
          <a:extLst>
            <a:ext uri="{FF2B5EF4-FFF2-40B4-BE49-F238E27FC236}">
              <a16:creationId xmlns:a16="http://schemas.microsoft.com/office/drawing/2014/main" id="{DF8D0F4A-FF4D-D14D-92DB-720C42AE81B6}"/>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25" name="AutoShape 2">
          <a:extLst>
            <a:ext uri="{FF2B5EF4-FFF2-40B4-BE49-F238E27FC236}">
              <a16:creationId xmlns:a16="http://schemas.microsoft.com/office/drawing/2014/main" id="{84DF87EC-477A-3642-B622-4BDAD4FBAB41}"/>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26" name="AutoShape 2">
          <a:extLst>
            <a:ext uri="{FF2B5EF4-FFF2-40B4-BE49-F238E27FC236}">
              <a16:creationId xmlns:a16="http://schemas.microsoft.com/office/drawing/2014/main" id="{B5BDEAEF-3397-7846-9609-4BB1074CE3B0}"/>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27" name="AutoShape 2">
          <a:extLst>
            <a:ext uri="{FF2B5EF4-FFF2-40B4-BE49-F238E27FC236}">
              <a16:creationId xmlns:a16="http://schemas.microsoft.com/office/drawing/2014/main" id="{4CD4A74F-9AFB-D642-942D-9F18357EF7B4}"/>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28" name="AutoShape 2">
          <a:extLst>
            <a:ext uri="{FF2B5EF4-FFF2-40B4-BE49-F238E27FC236}">
              <a16:creationId xmlns:a16="http://schemas.microsoft.com/office/drawing/2014/main" id="{359B22B4-8C50-CE46-8F0C-ED89AA913486}"/>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29" name="AutoShape 2">
          <a:extLst>
            <a:ext uri="{FF2B5EF4-FFF2-40B4-BE49-F238E27FC236}">
              <a16:creationId xmlns:a16="http://schemas.microsoft.com/office/drawing/2014/main" id="{7872B923-34DB-BC4C-BECD-B916D3F8954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230" name="AutoShape 2">
          <a:extLst>
            <a:ext uri="{FF2B5EF4-FFF2-40B4-BE49-F238E27FC236}">
              <a16:creationId xmlns:a16="http://schemas.microsoft.com/office/drawing/2014/main" id="{B8DD54D0-F660-644F-B1D6-28CBFEF81D34}"/>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231" name="AutoShape 2">
          <a:extLst>
            <a:ext uri="{FF2B5EF4-FFF2-40B4-BE49-F238E27FC236}">
              <a16:creationId xmlns:a16="http://schemas.microsoft.com/office/drawing/2014/main" id="{57376D5C-25D2-A848-B435-961DD2A45572}"/>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232" name="AutoShape 2">
          <a:extLst>
            <a:ext uri="{FF2B5EF4-FFF2-40B4-BE49-F238E27FC236}">
              <a16:creationId xmlns:a16="http://schemas.microsoft.com/office/drawing/2014/main" id="{ECF34FB7-ECE0-4A4C-9BF2-DBE670F207EF}"/>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33" name="AutoShape 2">
          <a:extLst>
            <a:ext uri="{FF2B5EF4-FFF2-40B4-BE49-F238E27FC236}">
              <a16:creationId xmlns:a16="http://schemas.microsoft.com/office/drawing/2014/main" id="{8F8A1138-3A1A-4B4B-9FDA-7C1FBAA5678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234" name="AutoShape 2">
          <a:extLst>
            <a:ext uri="{FF2B5EF4-FFF2-40B4-BE49-F238E27FC236}">
              <a16:creationId xmlns:a16="http://schemas.microsoft.com/office/drawing/2014/main" id="{9C4404EC-4C5C-9D45-923F-61061A7B9435}"/>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235" name="AutoShape 2">
          <a:extLst>
            <a:ext uri="{FF2B5EF4-FFF2-40B4-BE49-F238E27FC236}">
              <a16:creationId xmlns:a16="http://schemas.microsoft.com/office/drawing/2014/main" id="{BEEC98F5-B784-BA4C-8B63-149B8850A389}"/>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36" name="AutoShape 2">
          <a:extLst>
            <a:ext uri="{FF2B5EF4-FFF2-40B4-BE49-F238E27FC236}">
              <a16:creationId xmlns:a16="http://schemas.microsoft.com/office/drawing/2014/main" id="{EF903BDC-764B-E74E-9E8F-CA64CE3A4D4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37" name="AutoShape 2">
          <a:extLst>
            <a:ext uri="{FF2B5EF4-FFF2-40B4-BE49-F238E27FC236}">
              <a16:creationId xmlns:a16="http://schemas.microsoft.com/office/drawing/2014/main" id="{5133AB55-8B6A-2346-8977-8391EC25B7D0}"/>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238" name="AutoShape 2">
          <a:extLst>
            <a:ext uri="{FF2B5EF4-FFF2-40B4-BE49-F238E27FC236}">
              <a16:creationId xmlns:a16="http://schemas.microsoft.com/office/drawing/2014/main" id="{53657451-2330-ED4B-8281-BEA7DD89204F}"/>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239" name="AutoShape 2">
          <a:extLst>
            <a:ext uri="{FF2B5EF4-FFF2-40B4-BE49-F238E27FC236}">
              <a16:creationId xmlns:a16="http://schemas.microsoft.com/office/drawing/2014/main" id="{C44BA9A1-E099-D04D-9316-C55179D61A0F}"/>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240" name="AutoShape 2">
          <a:extLst>
            <a:ext uri="{FF2B5EF4-FFF2-40B4-BE49-F238E27FC236}">
              <a16:creationId xmlns:a16="http://schemas.microsoft.com/office/drawing/2014/main" id="{B991689C-297B-C849-A897-FD0F2AD126A9}"/>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41" name="AutoShape 2">
          <a:extLst>
            <a:ext uri="{FF2B5EF4-FFF2-40B4-BE49-F238E27FC236}">
              <a16:creationId xmlns:a16="http://schemas.microsoft.com/office/drawing/2014/main" id="{66EAAB21-ADB3-F341-93DE-7A5B33F81F7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242" name="AutoShape 2">
          <a:extLst>
            <a:ext uri="{FF2B5EF4-FFF2-40B4-BE49-F238E27FC236}">
              <a16:creationId xmlns:a16="http://schemas.microsoft.com/office/drawing/2014/main" id="{DC112D9B-22D0-C945-8AB7-743D65E30331}"/>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243" name="AutoShape 2">
          <a:extLst>
            <a:ext uri="{FF2B5EF4-FFF2-40B4-BE49-F238E27FC236}">
              <a16:creationId xmlns:a16="http://schemas.microsoft.com/office/drawing/2014/main" id="{FE5CF718-809C-3742-8EDC-8B1D80422970}"/>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44" name="AutoShape 2">
          <a:extLst>
            <a:ext uri="{FF2B5EF4-FFF2-40B4-BE49-F238E27FC236}">
              <a16:creationId xmlns:a16="http://schemas.microsoft.com/office/drawing/2014/main" id="{698D29BF-3990-D742-A7B4-67D08E9AD91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45" name="AutoShape 2">
          <a:extLst>
            <a:ext uri="{FF2B5EF4-FFF2-40B4-BE49-F238E27FC236}">
              <a16:creationId xmlns:a16="http://schemas.microsoft.com/office/drawing/2014/main" id="{11C2FAC8-243C-6046-BC0E-7A3B187A4D04}"/>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46" name="AutoShape 2">
          <a:extLst>
            <a:ext uri="{FF2B5EF4-FFF2-40B4-BE49-F238E27FC236}">
              <a16:creationId xmlns:a16="http://schemas.microsoft.com/office/drawing/2014/main" id="{1005B692-3A85-8A43-8B55-3F9CDCB50743}"/>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47" name="AutoShape 2">
          <a:extLst>
            <a:ext uri="{FF2B5EF4-FFF2-40B4-BE49-F238E27FC236}">
              <a16:creationId xmlns:a16="http://schemas.microsoft.com/office/drawing/2014/main" id="{59C9F0FF-6E50-674C-A661-BCB752D5F347}"/>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48" name="AutoShape 2">
          <a:extLst>
            <a:ext uri="{FF2B5EF4-FFF2-40B4-BE49-F238E27FC236}">
              <a16:creationId xmlns:a16="http://schemas.microsoft.com/office/drawing/2014/main" id="{F2D584A2-87EC-C34C-AC58-F342038114F6}"/>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49" name="AutoShape 2">
          <a:extLst>
            <a:ext uri="{FF2B5EF4-FFF2-40B4-BE49-F238E27FC236}">
              <a16:creationId xmlns:a16="http://schemas.microsoft.com/office/drawing/2014/main" id="{2FCEFEE7-6FDA-674E-924E-8E7B57D0985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50" name="AutoShape 2">
          <a:extLst>
            <a:ext uri="{FF2B5EF4-FFF2-40B4-BE49-F238E27FC236}">
              <a16:creationId xmlns:a16="http://schemas.microsoft.com/office/drawing/2014/main" id="{7DB00796-9B5E-3C4F-95DD-B9CBBA8A40E5}"/>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51" name="AutoShape 2">
          <a:extLst>
            <a:ext uri="{FF2B5EF4-FFF2-40B4-BE49-F238E27FC236}">
              <a16:creationId xmlns:a16="http://schemas.microsoft.com/office/drawing/2014/main" id="{1133743B-2FA5-1749-B7B7-78B13ABBD077}"/>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52" name="AutoShape 2">
          <a:extLst>
            <a:ext uri="{FF2B5EF4-FFF2-40B4-BE49-F238E27FC236}">
              <a16:creationId xmlns:a16="http://schemas.microsoft.com/office/drawing/2014/main" id="{39AE8096-CB54-7346-BF7A-CE56C185CCCF}"/>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53" name="AutoShape 2">
          <a:extLst>
            <a:ext uri="{FF2B5EF4-FFF2-40B4-BE49-F238E27FC236}">
              <a16:creationId xmlns:a16="http://schemas.microsoft.com/office/drawing/2014/main" id="{88177C77-5E3E-2244-BB8A-5A0FA08D74F2}"/>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54" name="AutoShape 2">
          <a:extLst>
            <a:ext uri="{FF2B5EF4-FFF2-40B4-BE49-F238E27FC236}">
              <a16:creationId xmlns:a16="http://schemas.microsoft.com/office/drawing/2014/main" id="{FF8D9EB9-E4EF-7045-9A10-F6D933606AD8}"/>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55" name="AutoShape 2">
          <a:extLst>
            <a:ext uri="{FF2B5EF4-FFF2-40B4-BE49-F238E27FC236}">
              <a16:creationId xmlns:a16="http://schemas.microsoft.com/office/drawing/2014/main" id="{2F9C541D-64F4-C44E-A2E5-0767E1A78C38}"/>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56" name="AutoShape 2">
          <a:extLst>
            <a:ext uri="{FF2B5EF4-FFF2-40B4-BE49-F238E27FC236}">
              <a16:creationId xmlns:a16="http://schemas.microsoft.com/office/drawing/2014/main" id="{5FDA985F-508D-8A40-85F1-EBCF1EAFC3D3}"/>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57" name="AutoShape 2">
          <a:extLst>
            <a:ext uri="{FF2B5EF4-FFF2-40B4-BE49-F238E27FC236}">
              <a16:creationId xmlns:a16="http://schemas.microsoft.com/office/drawing/2014/main" id="{1F369617-65DB-AA46-A28F-B4E5C072F8D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58" name="AutoShape 2">
          <a:extLst>
            <a:ext uri="{FF2B5EF4-FFF2-40B4-BE49-F238E27FC236}">
              <a16:creationId xmlns:a16="http://schemas.microsoft.com/office/drawing/2014/main" id="{6FEF78FD-EB15-814B-855F-2C35A7D56087}"/>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59" name="AutoShape 2">
          <a:extLst>
            <a:ext uri="{FF2B5EF4-FFF2-40B4-BE49-F238E27FC236}">
              <a16:creationId xmlns:a16="http://schemas.microsoft.com/office/drawing/2014/main" id="{8A3685E8-7FBA-2340-83D8-12392BC8D6D5}"/>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60" name="AutoShape 2">
          <a:extLst>
            <a:ext uri="{FF2B5EF4-FFF2-40B4-BE49-F238E27FC236}">
              <a16:creationId xmlns:a16="http://schemas.microsoft.com/office/drawing/2014/main" id="{AE21D62B-95C5-B041-9DA1-F49E29B30BA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61" name="AutoShape 2">
          <a:extLst>
            <a:ext uri="{FF2B5EF4-FFF2-40B4-BE49-F238E27FC236}">
              <a16:creationId xmlns:a16="http://schemas.microsoft.com/office/drawing/2014/main" id="{775AD40B-69F2-044A-8906-C03805E0639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62" name="AutoShape 2">
          <a:extLst>
            <a:ext uri="{FF2B5EF4-FFF2-40B4-BE49-F238E27FC236}">
              <a16:creationId xmlns:a16="http://schemas.microsoft.com/office/drawing/2014/main" id="{E020081A-537D-6943-9348-0FA9AFD48468}"/>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63" name="AutoShape 2">
          <a:extLst>
            <a:ext uri="{FF2B5EF4-FFF2-40B4-BE49-F238E27FC236}">
              <a16:creationId xmlns:a16="http://schemas.microsoft.com/office/drawing/2014/main" id="{F423A36D-FBA4-1A41-9188-9888FBD21C74}"/>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64" name="AutoShape 2">
          <a:extLst>
            <a:ext uri="{FF2B5EF4-FFF2-40B4-BE49-F238E27FC236}">
              <a16:creationId xmlns:a16="http://schemas.microsoft.com/office/drawing/2014/main" id="{3BDFBDDD-5E2F-0A4A-B5BC-AFB64D77B092}"/>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65" name="AutoShape 2">
          <a:extLst>
            <a:ext uri="{FF2B5EF4-FFF2-40B4-BE49-F238E27FC236}">
              <a16:creationId xmlns:a16="http://schemas.microsoft.com/office/drawing/2014/main" id="{1BBC5B42-F637-224E-9B7A-9209BAA024F0}"/>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66" name="AutoShape 2">
          <a:extLst>
            <a:ext uri="{FF2B5EF4-FFF2-40B4-BE49-F238E27FC236}">
              <a16:creationId xmlns:a16="http://schemas.microsoft.com/office/drawing/2014/main" id="{DDE8408B-A0D2-5548-8EF3-24E2BE1E659F}"/>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67" name="AutoShape 2">
          <a:extLst>
            <a:ext uri="{FF2B5EF4-FFF2-40B4-BE49-F238E27FC236}">
              <a16:creationId xmlns:a16="http://schemas.microsoft.com/office/drawing/2014/main" id="{06D53543-F947-334D-837E-671E377E7F73}"/>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68" name="AutoShape 2">
          <a:extLst>
            <a:ext uri="{FF2B5EF4-FFF2-40B4-BE49-F238E27FC236}">
              <a16:creationId xmlns:a16="http://schemas.microsoft.com/office/drawing/2014/main" id="{F88BE805-94A3-EA41-B2A9-FD75B7D51854}"/>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69" name="AutoShape 2">
          <a:extLst>
            <a:ext uri="{FF2B5EF4-FFF2-40B4-BE49-F238E27FC236}">
              <a16:creationId xmlns:a16="http://schemas.microsoft.com/office/drawing/2014/main" id="{63988BA7-6DE1-4449-9407-DF056330BD03}"/>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70" name="AutoShape 2">
          <a:extLst>
            <a:ext uri="{FF2B5EF4-FFF2-40B4-BE49-F238E27FC236}">
              <a16:creationId xmlns:a16="http://schemas.microsoft.com/office/drawing/2014/main" id="{287B17AF-0B35-E54D-A014-1C1D987C2D7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271" name="AutoShape 2">
          <a:extLst>
            <a:ext uri="{FF2B5EF4-FFF2-40B4-BE49-F238E27FC236}">
              <a16:creationId xmlns:a16="http://schemas.microsoft.com/office/drawing/2014/main" id="{E62CF5A6-B729-684B-915F-83021F002E9E}"/>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72" name="AutoShape 2">
          <a:extLst>
            <a:ext uri="{FF2B5EF4-FFF2-40B4-BE49-F238E27FC236}">
              <a16:creationId xmlns:a16="http://schemas.microsoft.com/office/drawing/2014/main" id="{074321DC-5D03-D648-9A32-CC7FB05547B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73" name="AutoShape 2">
          <a:extLst>
            <a:ext uri="{FF2B5EF4-FFF2-40B4-BE49-F238E27FC236}">
              <a16:creationId xmlns:a16="http://schemas.microsoft.com/office/drawing/2014/main" id="{5B387523-00C5-D644-BFF0-140DDCE6A13A}"/>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74" name="AutoShape 2">
          <a:extLst>
            <a:ext uri="{FF2B5EF4-FFF2-40B4-BE49-F238E27FC236}">
              <a16:creationId xmlns:a16="http://schemas.microsoft.com/office/drawing/2014/main" id="{8F17BC0D-8FBA-5349-9B0E-AFB51E2C78C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75" name="AutoShape 2">
          <a:extLst>
            <a:ext uri="{FF2B5EF4-FFF2-40B4-BE49-F238E27FC236}">
              <a16:creationId xmlns:a16="http://schemas.microsoft.com/office/drawing/2014/main" id="{F18FB1F5-6EBF-F241-B27C-CBEFD37C009F}"/>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76" name="AutoShape 2">
          <a:extLst>
            <a:ext uri="{FF2B5EF4-FFF2-40B4-BE49-F238E27FC236}">
              <a16:creationId xmlns:a16="http://schemas.microsoft.com/office/drawing/2014/main" id="{D7ACA211-7337-8F49-ABD6-7AA0C72CC78C}"/>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77" name="AutoShape 2">
          <a:extLst>
            <a:ext uri="{FF2B5EF4-FFF2-40B4-BE49-F238E27FC236}">
              <a16:creationId xmlns:a16="http://schemas.microsoft.com/office/drawing/2014/main" id="{8840EEBB-9607-F645-9427-0F69E322CED3}"/>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78" name="AutoShape 2">
          <a:extLst>
            <a:ext uri="{FF2B5EF4-FFF2-40B4-BE49-F238E27FC236}">
              <a16:creationId xmlns:a16="http://schemas.microsoft.com/office/drawing/2014/main" id="{9A9298F9-B1CE-2A4C-8CF3-6DC5C37CD2D6}"/>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79" name="AutoShape 2">
          <a:extLst>
            <a:ext uri="{FF2B5EF4-FFF2-40B4-BE49-F238E27FC236}">
              <a16:creationId xmlns:a16="http://schemas.microsoft.com/office/drawing/2014/main" id="{ABE3EC87-E5A7-FE4A-9A35-65B23D5AD222}"/>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80" name="AutoShape 2">
          <a:extLst>
            <a:ext uri="{FF2B5EF4-FFF2-40B4-BE49-F238E27FC236}">
              <a16:creationId xmlns:a16="http://schemas.microsoft.com/office/drawing/2014/main" id="{2A6B4597-C2E9-684F-83EC-D40EDBD60C9C}"/>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81" name="AutoShape 2">
          <a:extLst>
            <a:ext uri="{FF2B5EF4-FFF2-40B4-BE49-F238E27FC236}">
              <a16:creationId xmlns:a16="http://schemas.microsoft.com/office/drawing/2014/main" id="{3771DA80-7C16-C243-AACC-4C1B4A3ADB29}"/>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82" name="AutoShape 2">
          <a:extLst>
            <a:ext uri="{FF2B5EF4-FFF2-40B4-BE49-F238E27FC236}">
              <a16:creationId xmlns:a16="http://schemas.microsoft.com/office/drawing/2014/main" id="{74ADAFA9-9C51-F140-A3C5-FD1F05D45BAD}"/>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83" name="AutoShape 2">
          <a:extLst>
            <a:ext uri="{FF2B5EF4-FFF2-40B4-BE49-F238E27FC236}">
              <a16:creationId xmlns:a16="http://schemas.microsoft.com/office/drawing/2014/main" id="{976664F8-71A3-F545-B7F1-23D29903759F}"/>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84" name="AutoShape 2">
          <a:extLst>
            <a:ext uri="{FF2B5EF4-FFF2-40B4-BE49-F238E27FC236}">
              <a16:creationId xmlns:a16="http://schemas.microsoft.com/office/drawing/2014/main" id="{0BF0CD82-DBDC-DF4D-9948-14672EEF01D9}"/>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85" name="AutoShape 2">
          <a:extLst>
            <a:ext uri="{FF2B5EF4-FFF2-40B4-BE49-F238E27FC236}">
              <a16:creationId xmlns:a16="http://schemas.microsoft.com/office/drawing/2014/main" id="{D082DC2C-C1A6-3E46-8A87-A1A47756AB20}"/>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86" name="AutoShape 2">
          <a:extLst>
            <a:ext uri="{FF2B5EF4-FFF2-40B4-BE49-F238E27FC236}">
              <a16:creationId xmlns:a16="http://schemas.microsoft.com/office/drawing/2014/main" id="{531A07D9-9589-7B4B-93F5-FFB7400F86A3}"/>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87" name="AutoShape 2">
          <a:extLst>
            <a:ext uri="{FF2B5EF4-FFF2-40B4-BE49-F238E27FC236}">
              <a16:creationId xmlns:a16="http://schemas.microsoft.com/office/drawing/2014/main" id="{386C0500-DA7A-DD46-B12A-226852531C66}"/>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88" name="AutoShape 2">
          <a:extLst>
            <a:ext uri="{FF2B5EF4-FFF2-40B4-BE49-F238E27FC236}">
              <a16:creationId xmlns:a16="http://schemas.microsoft.com/office/drawing/2014/main" id="{DFCB9653-BB29-834D-9309-F85BC2868146}"/>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89" name="AutoShape 2">
          <a:extLst>
            <a:ext uri="{FF2B5EF4-FFF2-40B4-BE49-F238E27FC236}">
              <a16:creationId xmlns:a16="http://schemas.microsoft.com/office/drawing/2014/main" id="{1D13FFA6-739F-5C45-BE48-0A065E40F351}"/>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90" name="AutoShape 2">
          <a:extLst>
            <a:ext uri="{FF2B5EF4-FFF2-40B4-BE49-F238E27FC236}">
              <a16:creationId xmlns:a16="http://schemas.microsoft.com/office/drawing/2014/main" id="{0027730B-C559-C843-AEAD-F246EE973DB6}"/>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291" name="AutoShape 2">
          <a:extLst>
            <a:ext uri="{FF2B5EF4-FFF2-40B4-BE49-F238E27FC236}">
              <a16:creationId xmlns:a16="http://schemas.microsoft.com/office/drawing/2014/main" id="{5EFA9B14-81D2-C14D-99A0-88BC5D5F7490}"/>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92" name="AutoShape 2">
          <a:extLst>
            <a:ext uri="{FF2B5EF4-FFF2-40B4-BE49-F238E27FC236}">
              <a16:creationId xmlns:a16="http://schemas.microsoft.com/office/drawing/2014/main" id="{940AEA7C-C3D1-AF4A-8211-A4CDA34C272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293" name="AutoShape 2">
          <a:extLst>
            <a:ext uri="{FF2B5EF4-FFF2-40B4-BE49-F238E27FC236}">
              <a16:creationId xmlns:a16="http://schemas.microsoft.com/office/drawing/2014/main" id="{A259AFF8-474B-004A-8895-D223CE08AE0C}"/>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294" name="AutoShape 2">
          <a:extLst>
            <a:ext uri="{FF2B5EF4-FFF2-40B4-BE49-F238E27FC236}">
              <a16:creationId xmlns:a16="http://schemas.microsoft.com/office/drawing/2014/main" id="{D39B8A6D-CD7C-D446-93AD-FC82E51868FC}"/>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295" name="AutoShape 2">
          <a:extLst>
            <a:ext uri="{FF2B5EF4-FFF2-40B4-BE49-F238E27FC236}">
              <a16:creationId xmlns:a16="http://schemas.microsoft.com/office/drawing/2014/main" id="{E5050211-AA52-EF4D-85A7-ADD87ADB68E4}"/>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96" name="AutoShape 2">
          <a:extLst>
            <a:ext uri="{FF2B5EF4-FFF2-40B4-BE49-F238E27FC236}">
              <a16:creationId xmlns:a16="http://schemas.microsoft.com/office/drawing/2014/main" id="{4A622E19-ADDF-7041-95B5-E56E5269024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297" name="AutoShape 2">
          <a:extLst>
            <a:ext uri="{FF2B5EF4-FFF2-40B4-BE49-F238E27FC236}">
              <a16:creationId xmlns:a16="http://schemas.microsoft.com/office/drawing/2014/main" id="{A602C48E-13BD-3744-8A3C-BDE883454D1A}"/>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298" name="AutoShape 2">
          <a:extLst>
            <a:ext uri="{FF2B5EF4-FFF2-40B4-BE49-F238E27FC236}">
              <a16:creationId xmlns:a16="http://schemas.microsoft.com/office/drawing/2014/main" id="{3DC23024-20CD-464D-929E-CD3FF2A1FE26}"/>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299" name="AutoShape 2">
          <a:extLst>
            <a:ext uri="{FF2B5EF4-FFF2-40B4-BE49-F238E27FC236}">
              <a16:creationId xmlns:a16="http://schemas.microsoft.com/office/drawing/2014/main" id="{916B9B86-76DB-3349-8144-914C4D4BEFB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00" name="AutoShape 2">
          <a:extLst>
            <a:ext uri="{FF2B5EF4-FFF2-40B4-BE49-F238E27FC236}">
              <a16:creationId xmlns:a16="http://schemas.microsoft.com/office/drawing/2014/main" id="{C5BCB2C6-9735-C14E-94DA-854B3E1BC0A7}"/>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301" name="AutoShape 2">
          <a:extLst>
            <a:ext uri="{FF2B5EF4-FFF2-40B4-BE49-F238E27FC236}">
              <a16:creationId xmlns:a16="http://schemas.microsoft.com/office/drawing/2014/main" id="{0AFA12D9-E860-DB40-88D9-B30179CA612B}"/>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302" name="AutoShape 2">
          <a:extLst>
            <a:ext uri="{FF2B5EF4-FFF2-40B4-BE49-F238E27FC236}">
              <a16:creationId xmlns:a16="http://schemas.microsoft.com/office/drawing/2014/main" id="{A97DDA24-1622-8049-8F32-E2CAB0E4624A}"/>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71584"/>
    <xdr:sp macro="" textlink="">
      <xdr:nvSpPr>
        <xdr:cNvPr id="11303" name="AutoShape 2">
          <a:extLst>
            <a:ext uri="{FF2B5EF4-FFF2-40B4-BE49-F238E27FC236}">
              <a16:creationId xmlns:a16="http://schemas.microsoft.com/office/drawing/2014/main" id="{3B3CA13C-910D-A249-99DD-133796411B66}"/>
            </a:ext>
          </a:extLst>
        </xdr:cNvPr>
        <xdr:cNvSpPr>
          <a:spLocks noChangeAspect="1" noChangeArrowheads="1"/>
        </xdr:cNvSpPr>
      </xdr:nvSpPr>
      <xdr:spPr bwMode="auto">
        <a:xfrm>
          <a:off x="504825" y="197571360"/>
          <a:ext cx="533644" cy="2715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04" name="AutoShape 2">
          <a:extLst>
            <a:ext uri="{FF2B5EF4-FFF2-40B4-BE49-F238E27FC236}">
              <a16:creationId xmlns:a16="http://schemas.microsoft.com/office/drawing/2014/main" id="{94C8117F-B784-414F-949C-3588981CDE4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305" name="AutoShape 2">
          <a:extLst>
            <a:ext uri="{FF2B5EF4-FFF2-40B4-BE49-F238E27FC236}">
              <a16:creationId xmlns:a16="http://schemas.microsoft.com/office/drawing/2014/main" id="{47E16B1A-4072-5B44-A482-61F1783DB5B5}"/>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90634"/>
    <xdr:sp macro="" textlink="">
      <xdr:nvSpPr>
        <xdr:cNvPr id="11306" name="AutoShape 2">
          <a:extLst>
            <a:ext uri="{FF2B5EF4-FFF2-40B4-BE49-F238E27FC236}">
              <a16:creationId xmlns:a16="http://schemas.microsoft.com/office/drawing/2014/main" id="{A05B36A2-B019-FC4A-B138-DFB3581BDFB4}"/>
            </a:ext>
          </a:extLst>
        </xdr:cNvPr>
        <xdr:cNvSpPr>
          <a:spLocks noChangeAspect="1" noChangeArrowheads="1"/>
        </xdr:cNvSpPr>
      </xdr:nvSpPr>
      <xdr:spPr bwMode="auto">
        <a:xfrm>
          <a:off x="504825" y="197571360"/>
          <a:ext cx="533644" cy="2906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07" name="AutoShape 2">
          <a:extLst>
            <a:ext uri="{FF2B5EF4-FFF2-40B4-BE49-F238E27FC236}">
              <a16:creationId xmlns:a16="http://schemas.microsoft.com/office/drawing/2014/main" id="{5269FAAB-2D09-4040-9D1F-7F33798872DF}"/>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08" name="AutoShape 2">
          <a:extLst>
            <a:ext uri="{FF2B5EF4-FFF2-40B4-BE49-F238E27FC236}">
              <a16:creationId xmlns:a16="http://schemas.microsoft.com/office/drawing/2014/main" id="{A6619FD5-8784-4642-8EBB-CAE6BFBCB87E}"/>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09" name="AutoShape 2">
          <a:extLst>
            <a:ext uri="{FF2B5EF4-FFF2-40B4-BE49-F238E27FC236}">
              <a16:creationId xmlns:a16="http://schemas.microsoft.com/office/drawing/2014/main" id="{F66ECFEC-5974-3B41-8F7B-006C41178ADC}"/>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10" name="AutoShape 2">
          <a:extLst>
            <a:ext uri="{FF2B5EF4-FFF2-40B4-BE49-F238E27FC236}">
              <a16:creationId xmlns:a16="http://schemas.microsoft.com/office/drawing/2014/main" id="{A7616280-7353-B848-8D03-19E78CA94885}"/>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11" name="AutoShape 2">
          <a:extLst>
            <a:ext uri="{FF2B5EF4-FFF2-40B4-BE49-F238E27FC236}">
              <a16:creationId xmlns:a16="http://schemas.microsoft.com/office/drawing/2014/main" id="{560D9CCE-D831-6D40-BB02-5C91A86DD6BF}"/>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12" name="AutoShape 2">
          <a:extLst>
            <a:ext uri="{FF2B5EF4-FFF2-40B4-BE49-F238E27FC236}">
              <a16:creationId xmlns:a16="http://schemas.microsoft.com/office/drawing/2014/main" id="{2D6CCCC7-D20D-874A-889F-432D46AD75C2}"/>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13" name="AutoShape 2">
          <a:extLst>
            <a:ext uri="{FF2B5EF4-FFF2-40B4-BE49-F238E27FC236}">
              <a16:creationId xmlns:a16="http://schemas.microsoft.com/office/drawing/2014/main" id="{3D1CB24C-9FF5-D44A-88E7-B0FE2745F3EB}"/>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14" name="AutoShape 2">
          <a:extLst>
            <a:ext uri="{FF2B5EF4-FFF2-40B4-BE49-F238E27FC236}">
              <a16:creationId xmlns:a16="http://schemas.microsoft.com/office/drawing/2014/main" id="{10492BAA-A4F8-4E48-A8A2-6383C4A76658}"/>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15" name="AutoShape 2">
          <a:extLst>
            <a:ext uri="{FF2B5EF4-FFF2-40B4-BE49-F238E27FC236}">
              <a16:creationId xmlns:a16="http://schemas.microsoft.com/office/drawing/2014/main" id="{FD168394-9535-424B-93A6-C50C3F189A2C}"/>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16" name="AutoShape 2">
          <a:extLst>
            <a:ext uri="{FF2B5EF4-FFF2-40B4-BE49-F238E27FC236}">
              <a16:creationId xmlns:a16="http://schemas.microsoft.com/office/drawing/2014/main" id="{27FA9343-B60A-9C45-9FA3-DBD508C884A3}"/>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17" name="AutoShape 2">
          <a:extLst>
            <a:ext uri="{FF2B5EF4-FFF2-40B4-BE49-F238E27FC236}">
              <a16:creationId xmlns:a16="http://schemas.microsoft.com/office/drawing/2014/main" id="{EB9F4D09-51B5-A749-95E9-97843AFCBC66}"/>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18" name="AutoShape 2">
          <a:extLst>
            <a:ext uri="{FF2B5EF4-FFF2-40B4-BE49-F238E27FC236}">
              <a16:creationId xmlns:a16="http://schemas.microsoft.com/office/drawing/2014/main" id="{FD60F2A3-7ADC-4F4C-BAFD-60EFB4B3C134}"/>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19" name="AutoShape 2">
          <a:extLst>
            <a:ext uri="{FF2B5EF4-FFF2-40B4-BE49-F238E27FC236}">
              <a16:creationId xmlns:a16="http://schemas.microsoft.com/office/drawing/2014/main" id="{12D4E14E-CE7E-564F-9336-CC69399380C7}"/>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20" name="AutoShape 2">
          <a:extLst>
            <a:ext uri="{FF2B5EF4-FFF2-40B4-BE49-F238E27FC236}">
              <a16:creationId xmlns:a16="http://schemas.microsoft.com/office/drawing/2014/main" id="{FAA36C0E-892D-1944-9768-0FE8F2EB6921}"/>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21" name="AutoShape 2">
          <a:extLst>
            <a:ext uri="{FF2B5EF4-FFF2-40B4-BE49-F238E27FC236}">
              <a16:creationId xmlns:a16="http://schemas.microsoft.com/office/drawing/2014/main" id="{4A8915E4-E539-0F43-ADD4-7F5365669110}"/>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22" name="AutoShape 2">
          <a:extLst>
            <a:ext uri="{FF2B5EF4-FFF2-40B4-BE49-F238E27FC236}">
              <a16:creationId xmlns:a16="http://schemas.microsoft.com/office/drawing/2014/main" id="{D59E8783-2348-D149-B966-6B31BC1B8CB4}"/>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23" name="AutoShape 2">
          <a:extLst>
            <a:ext uri="{FF2B5EF4-FFF2-40B4-BE49-F238E27FC236}">
              <a16:creationId xmlns:a16="http://schemas.microsoft.com/office/drawing/2014/main" id="{DE3473F2-A13D-7641-9D09-D3D02BA90A81}"/>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24" name="AutoShape 2">
          <a:extLst>
            <a:ext uri="{FF2B5EF4-FFF2-40B4-BE49-F238E27FC236}">
              <a16:creationId xmlns:a16="http://schemas.microsoft.com/office/drawing/2014/main" id="{426241D8-A022-4F44-AD9F-4164E0330D2C}"/>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25" name="AutoShape 2">
          <a:extLst>
            <a:ext uri="{FF2B5EF4-FFF2-40B4-BE49-F238E27FC236}">
              <a16:creationId xmlns:a16="http://schemas.microsoft.com/office/drawing/2014/main" id="{A54B5D3F-4FB0-0342-8036-E8DEB8C373F4}"/>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26" name="AutoShape 2">
          <a:extLst>
            <a:ext uri="{FF2B5EF4-FFF2-40B4-BE49-F238E27FC236}">
              <a16:creationId xmlns:a16="http://schemas.microsoft.com/office/drawing/2014/main" id="{81EECC59-4C0D-3D45-84A7-3BE58C7BA488}"/>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27" name="AutoShape 2">
          <a:extLst>
            <a:ext uri="{FF2B5EF4-FFF2-40B4-BE49-F238E27FC236}">
              <a16:creationId xmlns:a16="http://schemas.microsoft.com/office/drawing/2014/main" id="{883FAB59-CCDC-B94E-BD5B-4F55DB7BB08E}"/>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28" name="AutoShape 2">
          <a:extLst>
            <a:ext uri="{FF2B5EF4-FFF2-40B4-BE49-F238E27FC236}">
              <a16:creationId xmlns:a16="http://schemas.microsoft.com/office/drawing/2014/main" id="{C3E92BD4-77EB-6447-AAB4-FA3403B5CCA1}"/>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29" name="AutoShape 2">
          <a:extLst>
            <a:ext uri="{FF2B5EF4-FFF2-40B4-BE49-F238E27FC236}">
              <a16:creationId xmlns:a16="http://schemas.microsoft.com/office/drawing/2014/main" id="{0ADA324E-C7AB-6644-BB90-8459B11E892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30" name="AutoShape 2">
          <a:extLst>
            <a:ext uri="{FF2B5EF4-FFF2-40B4-BE49-F238E27FC236}">
              <a16:creationId xmlns:a16="http://schemas.microsoft.com/office/drawing/2014/main" id="{CCA38EAA-4A7D-174B-90B7-96406292C932}"/>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31" name="AutoShape 2">
          <a:extLst>
            <a:ext uri="{FF2B5EF4-FFF2-40B4-BE49-F238E27FC236}">
              <a16:creationId xmlns:a16="http://schemas.microsoft.com/office/drawing/2014/main" id="{EB7B7440-1088-AB48-951B-429FE36B6C20}"/>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32" name="AutoShape 2">
          <a:extLst>
            <a:ext uri="{FF2B5EF4-FFF2-40B4-BE49-F238E27FC236}">
              <a16:creationId xmlns:a16="http://schemas.microsoft.com/office/drawing/2014/main" id="{248F0FF4-C384-7C4E-8671-EFD21A12EE5B}"/>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33" name="AutoShape 2">
          <a:extLst>
            <a:ext uri="{FF2B5EF4-FFF2-40B4-BE49-F238E27FC236}">
              <a16:creationId xmlns:a16="http://schemas.microsoft.com/office/drawing/2014/main" id="{66E06711-71B4-934A-A516-61BA01C77C99}"/>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81109"/>
    <xdr:sp macro="" textlink="">
      <xdr:nvSpPr>
        <xdr:cNvPr id="11334" name="AutoShape 2">
          <a:extLst>
            <a:ext uri="{FF2B5EF4-FFF2-40B4-BE49-F238E27FC236}">
              <a16:creationId xmlns:a16="http://schemas.microsoft.com/office/drawing/2014/main" id="{20C1731A-3A21-6A46-91C5-D49E7CC3FBBD}"/>
            </a:ext>
          </a:extLst>
        </xdr:cNvPr>
        <xdr:cNvSpPr>
          <a:spLocks noChangeAspect="1" noChangeArrowheads="1"/>
        </xdr:cNvSpPr>
      </xdr:nvSpPr>
      <xdr:spPr bwMode="auto">
        <a:xfrm>
          <a:off x="504825" y="197571360"/>
          <a:ext cx="533644" cy="2811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35" name="AutoShape 2">
          <a:extLst>
            <a:ext uri="{FF2B5EF4-FFF2-40B4-BE49-F238E27FC236}">
              <a16:creationId xmlns:a16="http://schemas.microsoft.com/office/drawing/2014/main" id="{2BB0B9FD-5AA3-C544-8607-3086B5805A76}"/>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36" name="AutoShape 2">
          <a:extLst>
            <a:ext uri="{FF2B5EF4-FFF2-40B4-BE49-F238E27FC236}">
              <a16:creationId xmlns:a16="http://schemas.microsoft.com/office/drawing/2014/main" id="{9C492B0E-382D-3646-85CD-E3D53710F088}"/>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37" name="AutoShape 2">
          <a:extLst>
            <a:ext uri="{FF2B5EF4-FFF2-40B4-BE49-F238E27FC236}">
              <a16:creationId xmlns:a16="http://schemas.microsoft.com/office/drawing/2014/main" id="{AB082BF8-190F-404D-8780-C46725CBD0A5}"/>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309684"/>
    <xdr:sp macro="" textlink="">
      <xdr:nvSpPr>
        <xdr:cNvPr id="11338" name="AutoShape 2">
          <a:extLst>
            <a:ext uri="{FF2B5EF4-FFF2-40B4-BE49-F238E27FC236}">
              <a16:creationId xmlns:a16="http://schemas.microsoft.com/office/drawing/2014/main" id="{D9B9FE0F-6A50-C04B-8EF3-0D59A9D2A5E8}"/>
            </a:ext>
          </a:extLst>
        </xdr:cNvPr>
        <xdr:cNvSpPr>
          <a:spLocks noChangeAspect="1" noChangeArrowheads="1"/>
        </xdr:cNvSpPr>
      </xdr:nvSpPr>
      <xdr:spPr bwMode="auto">
        <a:xfrm>
          <a:off x="504825" y="197571360"/>
          <a:ext cx="533644" cy="309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39" name="AutoShape 2">
          <a:extLst>
            <a:ext uri="{FF2B5EF4-FFF2-40B4-BE49-F238E27FC236}">
              <a16:creationId xmlns:a16="http://schemas.microsoft.com/office/drawing/2014/main" id="{41ECFA14-E4EF-5643-BE81-BE3AEB88FE83}"/>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40" name="AutoShape 2">
          <a:extLst>
            <a:ext uri="{FF2B5EF4-FFF2-40B4-BE49-F238E27FC236}">
              <a16:creationId xmlns:a16="http://schemas.microsoft.com/office/drawing/2014/main" id="{B3BD1426-D2CD-144C-8F49-47796ADECB6E}"/>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41" name="AutoShape 2">
          <a:extLst>
            <a:ext uri="{FF2B5EF4-FFF2-40B4-BE49-F238E27FC236}">
              <a16:creationId xmlns:a16="http://schemas.microsoft.com/office/drawing/2014/main" id="{3B283400-8D89-064E-9CDB-5514FB11060E}"/>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42" name="AutoShape 2">
          <a:extLst>
            <a:ext uri="{FF2B5EF4-FFF2-40B4-BE49-F238E27FC236}">
              <a16:creationId xmlns:a16="http://schemas.microsoft.com/office/drawing/2014/main" id="{EA3B7942-FB73-5440-AE89-F70127A23C8E}"/>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43" name="AutoShape 2">
          <a:extLst>
            <a:ext uri="{FF2B5EF4-FFF2-40B4-BE49-F238E27FC236}">
              <a16:creationId xmlns:a16="http://schemas.microsoft.com/office/drawing/2014/main" id="{800F6C7B-3C5C-C647-A5D2-D04DFF9626BA}"/>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44" name="AutoShape 2">
          <a:extLst>
            <a:ext uri="{FF2B5EF4-FFF2-40B4-BE49-F238E27FC236}">
              <a16:creationId xmlns:a16="http://schemas.microsoft.com/office/drawing/2014/main" id="{29ED12ED-F2F8-4F4A-ACE4-BC176EC274D2}"/>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45" name="AutoShape 2">
          <a:extLst>
            <a:ext uri="{FF2B5EF4-FFF2-40B4-BE49-F238E27FC236}">
              <a16:creationId xmlns:a16="http://schemas.microsoft.com/office/drawing/2014/main" id="{4510FD44-9D74-6142-9D35-8EECDD6E441A}"/>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46" name="AutoShape 2">
          <a:extLst>
            <a:ext uri="{FF2B5EF4-FFF2-40B4-BE49-F238E27FC236}">
              <a16:creationId xmlns:a16="http://schemas.microsoft.com/office/drawing/2014/main" id="{515C27C7-F04B-B44D-8413-4742AE0DF389}"/>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47" name="AutoShape 2">
          <a:extLst>
            <a:ext uri="{FF2B5EF4-FFF2-40B4-BE49-F238E27FC236}">
              <a16:creationId xmlns:a16="http://schemas.microsoft.com/office/drawing/2014/main" id="{2F803AFA-F5C1-C342-AC3F-3E4FD9EE1EB0}"/>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48" name="AutoShape 2">
          <a:extLst>
            <a:ext uri="{FF2B5EF4-FFF2-40B4-BE49-F238E27FC236}">
              <a16:creationId xmlns:a16="http://schemas.microsoft.com/office/drawing/2014/main" id="{F2E21DB6-8DC3-FF48-83C9-224889A77211}"/>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49" name="AutoShape 2">
          <a:extLst>
            <a:ext uri="{FF2B5EF4-FFF2-40B4-BE49-F238E27FC236}">
              <a16:creationId xmlns:a16="http://schemas.microsoft.com/office/drawing/2014/main" id="{9699F245-687A-8241-B6E3-936FBC97B801}"/>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50" name="AutoShape 2">
          <a:extLst>
            <a:ext uri="{FF2B5EF4-FFF2-40B4-BE49-F238E27FC236}">
              <a16:creationId xmlns:a16="http://schemas.microsoft.com/office/drawing/2014/main" id="{3B9A4D2B-E088-4E45-911D-7EEBD04BD5F7}"/>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51" name="AutoShape 2">
          <a:extLst>
            <a:ext uri="{FF2B5EF4-FFF2-40B4-BE49-F238E27FC236}">
              <a16:creationId xmlns:a16="http://schemas.microsoft.com/office/drawing/2014/main" id="{03CEEE4E-F86C-9148-9822-6705C81AE7DF}"/>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52" name="AutoShape 2">
          <a:extLst>
            <a:ext uri="{FF2B5EF4-FFF2-40B4-BE49-F238E27FC236}">
              <a16:creationId xmlns:a16="http://schemas.microsoft.com/office/drawing/2014/main" id="{9E893CBC-1862-5B43-870E-0B90CA0B2759}"/>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oneCellAnchor>
    <xdr:from>
      <xdr:col>0</xdr:col>
      <xdr:colOff>504825</xdr:colOff>
      <xdr:row>230</xdr:row>
      <xdr:rowOff>0</xdr:rowOff>
    </xdr:from>
    <xdr:ext cx="533644" cy="252534"/>
    <xdr:sp macro="" textlink="">
      <xdr:nvSpPr>
        <xdr:cNvPr id="11353" name="AutoShape 2">
          <a:extLst>
            <a:ext uri="{FF2B5EF4-FFF2-40B4-BE49-F238E27FC236}">
              <a16:creationId xmlns:a16="http://schemas.microsoft.com/office/drawing/2014/main" id="{7A0ADC39-3951-7F4B-935C-0B463AF26540}"/>
            </a:ext>
          </a:extLst>
        </xdr:cNvPr>
        <xdr:cNvSpPr>
          <a:spLocks noChangeAspect="1" noChangeArrowheads="1"/>
        </xdr:cNvSpPr>
      </xdr:nvSpPr>
      <xdr:spPr bwMode="auto">
        <a:xfrm>
          <a:off x="504825" y="197571360"/>
          <a:ext cx="533644" cy="2525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541"/>
  <sheetViews>
    <sheetView showGridLines="0" tabSelected="1" showRuler="0" topLeftCell="A8" zoomScale="90" zoomScaleNormal="90" zoomScaleSheetLayoutView="100" zoomScalePageLayoutView="90" workbookViewId="0">
      <selection activeCell="B8" sqref="B8"/>
    </sheetView>
  </sheetViews>
  <sheetFormatPr defaultColWidth="11.42578125" defaultRowHeight="15" customHeight="1"/>
  <cols>
    <col min="1" max="1" width="10.140625" style="128" customWidth="1"/>
    <col min="2" max="2" width="75.85546875" style="217" customWidth="1"/>
    <col min="3" max="3" width="9.85546875" style="14" customWidth="1"/>
    <col min="4" max="4" width="8.140625" style="15" customWidth="1"/>
    <col min="5" max="5" width="11.85546875" style="111" customWidth="1"/>
    <col min="6" max="6" width="11.7109375" style="111" customWidth="1"/>
    <col min="7" max="7" width="10.85546875" style="111" customWidth="1"/>
    <col min="8" max="205" width="11.42578125" style="61" customWidth="1"/>
    <col min="206" max="206" width="56.140625" style="61" customWidth="1"/>
    <col min="207" max="16384" width="11.42578125" style="61"/>
  </cols>
  <sheetData>
    <row r="1" spans="1:214" ht="15" customHeight="1">
      <c r="A1" s="223" t="s">
        <v>165</v>
      </c>
      <c r="B1" s="223"/>
      <c r="C1" s="223"/>
      <c r="D1" s="223"/>
      <c r="E1" s="223"/>
      <c r="F1" s="223"/>
      <c r="G1" s="223"/>
    </row>
    <row r="2" spans="1:214" ht="15" customHeight="1">
      <c r="A2" s="223"/>
      <c r="B2" s="223"/>
      <c r="C2" s="223"/>
      <c r="D2" s="223"/>
      <c r="E2" s="223"/>
      <c r="F2" s="223"/>
      <c r="G2" s="223"/>
    </row>
    <row r="3" spans="1:214" ht="15" customHeight="1">
      <c r="A3" s="125" t="s">
        <v>960</v>
      </c>
      <c r="B3" s="126"/>
      <c r="C3" s="174"/>
      <c r="D3" s="55"/>
      <c r="E3" s="222" t="s">
        <v>16</v>
      </c>
      <c r="F3" s="222"/>
      <c r="G3" s="6">
        <f>BDI!D21</f>
        <v>0.25</v>
      </c>
    </row>
    <row r="4" spans="1:214" ht="15" customHeight="1">
      <c r="A4" s="125" t="s">
        <v>693</v>
      </c>
      <c r="B4" s="126"/>
      <c r="C4" s="174"/>
      <c r="D4" s="55"/>
      <c r="E4" s="222" t="s">
        <v>794</v>
      </c>
      <c r="F4" s="222"/>
      <c r="G4" s="6">
        <v>1.111</v>
      </c>
    </row>
    <row r="5" spans="1:214" ht="15" customHeight="1">
      <c r="A5" s="125" t="s">
        <v>694</v>
      </c>
      <c r="B5" s="126"/>
      <c r="C5" s="174"/>
      <c r="D5" s="55"/>
      <c r="E5" s="229" t="s">
        <v>8</v>
      </c>
      <c r="F5" s="229"/>
      <c r="G5" s="76"/>
    </row>
    <row r="6" spans="1:214" ht="15" customHeight="1" thickBot="1">
      <c r="A6" s="228"/>
      <c r="B6" s="228"/>
      <c r="C6" s="228"/>
      <c r="D6" s="228"/>
      <c r="E6" s="228"/>
      <c r="F6" s="228"/>
      <c r="G6" s="228"/>
    </row>
    <row r="7" spans="1:214" s="8" customFormat="1" ht="15" customHeight="1" thickBot="1">
      <c r="A7" s="226" t="s">
        <v>20</v>
      </c>
      <c r="B7" s="226"/>
      <c r="C7" s="226"/>
      <c r="D7" s="226"/>
      <c r="E7" s="226"/>
      <c r="F7" s="226"/>
      <c r="G7" s="226"/>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row>
    <row r="8" spans="1:214" s="11" customFormat="1" ht="15" customHeight="1">
      <c r="A8" s="69" t="s">
        <v>6</v>
      </c>
      <c r="B8" s="56"/>
      <c r="C8" s="175" t="s">
        <v>7</v>
      </c>
      <c r="D8" s="230"/>
      <c r="E8" s="230"/>
      <c r="F8" s="25" t="s">
        <v>13</v>
      </c>
      <c r="G8" s="77"/>
      <c r="H8" s="9"/>
      <c r="I8" s="10"/>
      <c r="J8" s="9"/>
      <c r="K8" s="9"/>
      <c r="L8" s="9"/>
      <c r="M8" s="9"/>
      <c r="N8" s="9"/>
      <c r="O8" s="9"/>
      <c r="P8" s="9"/>
      <c r="Q8" s="10"/>
      <c r="R8" s="9"/>
      <c r="S8" s="9"/>
      <c r="T8" s="9"/>
      <c r="U8" s="9"/>
      <c r="V8" s="9"/>
      <c r="W8" s="9"/>
      <c r="X8" s="9"/>
      <c r="Y8" s="10"/>
      <c r="Z8" s="9"/>
      <c r="AA8" s="9"/>
      <c r="AB8" s="9"/>
      <c r="AC8" s="9"/>
      <c r="AD8" s="9"/>
      <c r="AE8" s="9"/>
      <c r="AF8" s="9"/>
      <c r="AG8" s="10"/>
      <c r="AH8" s="9"/>
      <c r="AI8" s="9"/>
      <c r="AJ8" s="9"/>
      <c r="AK8" s="9"/>
      <c r="AL8" s="9"/>
      <c r="AM8" s="9"/>
      <c r="AN8" s="9"/>
      <c r="AO8" s="10"/>
      <c r="AP8" s="9"/>
      <c r="AQ8" s="9"/>
      <c r="AR8" s="9"/>
      <c r="AS8" s="9"/>
      <c r="AT8" s="9"/>
      <c r="AU8" s="9"/>
      <c r="AV8" s="9"/>
      <c r="AW8" s="10"/>
      <c r="AX8" s="9"/>
      <c r="AY8" s="9"/>
      <c r="AZ8" s="9"/>
      <c r="BA8" s="9"/>
      <c r="BB8" s="9"/>
      <c r="BC8" s="9"/>
      <c r="BD8" s="9"/>
      <c r="BE8" s="10"/>
      <c r="BF8" s="9"/>
      <c r="BG8" s="9"/>
      <c r="BH8" s="9"/>
      <c r="BI8" s="9"/>
      <c r="BJ8" s="9"/>
      <c r="BK8" s="9"/>
      <c r="BL8" s="9"/>
      <c r="BM8" s="10"/>
      <c r="BN8" s="9"/>
      <c r="BO8" s="9"/>
      <c r="BP8" s="9"/>
      <c r="BQ8" s="9"/>
      <c r="BR8" s="9"/>
      <c r="BS8" s="9"/>
      <c r="BT8" s="9"/>
      <c r="BU8" s="10"/>
      <c r="BV8" s="9"/>
      <c r="BW8" s="9"/>
      <c r="BX8" s="9"/>
      <c r="BY8" s="9"/>
      <c r="BZ8" s="9"/>
      <c r="CA8" s="9"/>
      <c r="CB8" s="9"/>
      <c r="CC8" s="10"/>
      <c r="CD8" s="9"/>
      <c r="CE8" s="9"/>
      <c r="CF8" s="9"/>
      <c r="CG8" s="9"/>
      <c r="CH8" s="9"/>
      <c r="CI8" s="9"/>
      <c r="CJ8" s="9"/>
      <c r="CK8" s="10"/>
      <c r="CL8" s="9"/>
      <c r="CM8" s="9"/>
      <c r="CN8" s="9"/>
      <c r="CO8" s="9"/>
      <c r="CP8" s="9"/>
      <c r="CQ8" s="9"/>
      <c r="CR8" s="9"/>
      <c r="CS8" s="10"/>
      <c r="CT8" s="9"/>
      <c r="CU8" s="9"/>
      <c r="CV8" s="9"/>
      <c r="CW8" s="9"/>
      <c r="CX8" s="9"/>
      <c r="CY8" s="9"/>
      <c r="CZ8" s="9"/>
      <c r="DA8" s="10"/>
      <c r="DB8" s="9"/>
      <c r="DC8" s="9"/>
      <c r="DD8" s="9"/>
      <c r="DE8" s="9"/>
      <c r="DF8" s="9"/>
      <c r="DG8" s="9"/>
      <c r="DH8" s="9"/>
      <c r="DI8" s="10"/>
      <c r="DJ8" s="9"/>
      <c r="DK8" s="9"/>
      <c r="DL8" s="9"/>
      <c r="DM8" s="9"/>
      <c r="DN8" s="9"/>
      <c r="DO8" s="9"/>
      <c r="DP8" s="9"/>
      <c r="DQ8" s="10"/>
      <c r="DR8" s="9"/>
      <c r="DS8" s="9"/>
      <c r="DT8" s="9"/>
      <c r="DU8" s="9"/>
      <c r="DV8" s="9"/>
      <c r="DW8" s="9"/>
      <c r="DX8" s="9"/>
      <c r="DY8" s="10"/>
      <c r="DZ8" s="9"/>
      <c r="EA8" s="9"/>
      <c r="EB8" s="9"/>
      <c r="EC8" s="9"/>
      <c r="ED8" s="9"/>
      <c r="EE8" s="9"/>
      <c r="EF8" s="9"/>
      <c r="EG8" s="10"/>
      <c r="EH8" s="9"/>
      <c r="EI8" s="9"/>
      <c r="EJ8" s="9"/>
      <c r="EK8" s="9"/>
      <c r="EL8" s="9"/>
      <c r="EM8" s="9"/>
      <c r="EN8" s="9"/>
      <c r="EO8" s="10"/>
      <c r="EP8" s="9"/>
      <c r="EQ8" s="9"/>
      <c r="ER8" s="9"/>
      <c r="ES8" s="9"/>
      <c r="ET8" s="9"/>
      <c r="EU8" s="9"/>
      <c r="EV8" s="9"/>
      <c r="EW8" s="10"/>
      <c r="EX8" s="9"/>
      <c r="EY8" s="9"/>
      <c r="EZ8" s="9"/>
      <c r="FA8" s="9"/>
      <c r="FB8" s="9"/>
      <c r="FC8" s="9"/>
      <c r="FD8" s="9"/>
      <c r="FE8" s="10"/>
      <c r="FF8" s="9"/>
      <c r="FG8" s="9"/>
      <c r="FH8" s="9"/>
      <c r="FI8" s="9"/>
      <c r="FJ8" s="9"/>
      <c r="FK8" s="9"/>
      <c r="FL8" s="9"/>
      <c r="FM8" s="10"/>
      <c r="FN8" s="9"/>
      <c r="FO8" s="9"/>
      <c r="FP8" s="9"/>
      <c r="FQ8" s="9"/>
      <c r="FR8" s="9"/>
      <c r="FS8" s="9"/>
      <c r="FT8" s="9"/>
      <c r="FU8" s="10"/>
      <c r="FV8" s="9"/>
      <c r="FW8" s="9"/>
      <c r="FX8" s="9"/>
      <c r="FY8" s="9"/>
      <c r="FZ8" s="9"/>
      <c r="GA8" s="9"/>
      <c r="GB8" s="9"/>
      <c r="GC8" s="10"/>
      <c r="GD8" s="9"/>
      <c r="GE8" s="9"/>
      <c r="GF8" s="9"/>
      <c r="GG8" s="9"/>
      <c r="GH8" s="9"/>
      <c r="GI8" s="9"/>
      <c r="GJ8" s="9"/>
      <c r="GK8" s="10"/>
      <c r="GL8" s="9"/>
      <c r="GM8" s="9"/>
      <c r="GN8" s="9"/>
      <c r="GO8" s="9"/>
      <c r="GP8" s="9"/>
      <c r="GQ8" s="9"/>
      <c r="GR8" s="9"/>
      <c r="GS8" s="10"/>
      <c r="GT8" s="9"/>
      <c r="GU8" s="9"/>
      <c r="GV8" s="9"/>
      <c r="GW8" s="9"/>
      <c r="GX8" s="9"/>
      <c r="GY8" s="9"/>
      <c r="GZ8" s="9"/>
      <c r="HA8" s="10"/>
      <c r="HB8" s="9"/>
      <c r="HC8" s="9"/>
      <c r="HD8" s="9"/>
      <c r="HE8" s="9"/>
      <c r="HF8" s="9"/>
    </row>
    <row r="9" spans="1:214" s="11" customFormat="1" ht="15" customHeight="1" thickBot="1">
      <c r="A9" s="26" t="s">
        <v>19</v>
      </c>
      <c r="B9" s="57"/>
      <c r="C9" s="176" t="s">
        <v>4</v>
      </c>
      <c r="D9" s="231"/>
      <c r="E9" s="231"/>
      <c r="F9" s="231"/>
      <c r="G9" s="231"/>
      <c r="H9" s="9"/>
      <c r="I9" s="10"/>
      <c r="J9" s="10"/>
      <c r="K9" s="9"/>
      <c r="L9" s="9"/>
      <c r="M9" s="10"/>
      <c r="N9" s="10"/>
      <c r="O9" s="9"/>
      <c r="P9" s="9"/>
      <c r="Q9" s="10"/>
      <c r="R9" s="10"/>
      <c r="S9" s="9"/>
      <c r="T9" s="9"/>
      <c r="U9" s="10"/>
      <c r="V9" s="10"/>
      <c r="W9" s="9"/>
      <c r="X9" s="9"/>
      <c r="Y9" s="10"/>
      <c r="Z9" s="10"/>
      <c r="AA9" s="9"/>
      <c r="AB9" s="9"/>
      <c r="AC9" s="10"/>
      <c r="AD9" s="10"/>
      <c r="AE9" s="9"/>
      <c r="AF9" s="9"/>
      <c r="AG9" s="10"/>
      <c r="AH9" s="10"/>
      <c r="AI9" s="9"/>
      <c r="AJ9" s="9"/>
      <c r="AK9" s="10"/>
      <c r="AL9" s="10"/>
      <c r="AM9" s="9"/>
      <c r="AN9" s="9"/>
      <c r="AO9" s="10"/>
      <c r="AP9" s="10"/>
      <c r="AQ9" s="9"/>
      <c r="AR9" s="9"/>
      <c r="AS9" s="10"/>
      <c r="AT9" s="10"/>
      <c r="AU9" s="9"/>
      <c r="AV9" s="9"/>
      <c r="AW9" s="10"/>
      <c r="AX9" s="10"/>
      <c r="AY9" s="9"/>
      <c r="AZ9" s="9"/>
      <c r="BA9" s="10"/>
      <c r="BB9" s="10"/>
      <c r="BC9" s="9"/>
      <c r="BD9" s="9"/>
      <c r="BE9" s="10"/>
      <c r="BF9" s="10"/>
      <c r="BG9" s="9"/>
      <c r="BH9" s="9"/>
      <c r="BI9" s="10"/>
      <c r="BJ9" s="10"/>
      <c r="BK9" s="9"/>
      <c r="BL9" s="9"/>
      <c r="BM9" s="10"/>
      <c r="BN9" s="10"/>
      <c r="BO9" s="9"/>
      <c r="BP9" s="9"/>
      <c r="BQ9" s="10"/>
      <c r="BR9" s="10"/>
      <c r="BS9" s="9"/>
      <c r="BT9" s="9"/>
      <c r="BU9" s="10"/>
      <c r="BV9" s="10"/>
      <c r="BW9" s="9"/>
      <c r="BX9" s="9"/>
      <c r="BY9" s="10"/>
      <c r="BZ9" s="10"/>
      <c r="CA9" s="9"/>
      <c r="CB9" s="9"/>
      <c r="CC9" s="10"/>
      <c r="CD9" s="10"/>
      <c r="CE9" s="9"/>
      <c r="CF9" s="9"/>
      <c r="CG9" s="10"/>
      <c r="CH9" s="10"/>
      <c r="CI9" s="9"/>
      <c r="CJ9" s="9"/>
      <c r="CK9" s="10"/>
      <c r="CL9" s="10"/>
      <c r="CM9" s="9"/>
      <c r="CN9" s="9"/>
      <c r="CO9" s="10"/>
      <c r="CP9" s="10"/>
      <c r="CQ9" s="9"/>
      <c r="CR9" s="9"/>
      <c r="CS9" s="10"/>
      <c r="CT9" s="10"/>
      <c r="CU9" s="9"/>
      <c r="CV9" s="9"/>
      <c r="CW9" s="10"/>
      <c r="CX9" s="10"/>
      <c r="CY9" s="9"/>
      <c r="CZ9" s="9"/>
      <c r="DA9" s="10"/>
      <c r="DB9" s="10"/>
      <c r="DC9" s="9"/>
      <c r="DD9" s="9"/>
      <c r="DE9" s="10"/>
      <c r="DF9" s="10"/>
      <c r="DG9" s="9"/>
      <c r="DH9" s="9"/>
      <c r="DI9" s="10"/>
      <c r="DJ9" s="10"/>
      <c r="DK9" s="9"/>
      <c r="DL9" s="9"/>
      <c r="DM9" s="10"/>
      <c r="DN9" s="10"/>
      <c r="DO9" s="9"/>
      <c r="DP9" s="9"/>
      <c r="DQ9" s="10"/>
      <c r="DR9" s="10"/>
      <c r="DS9" s="9"/>
      <c r="DT9" s="9"/>
      <c r="DU9" s="10"/>
      <c r="DV9" s="10"/>
      <c r="DW9" s="9"/>
      <c r="DX9" s="9"/>
      <c r="DY9" s="10"/>
      <c r="DZ9" s="10"/>
      <c r="EA9" s="9"/>
      <c r="EB9" s="9"/>
      <c r="EC9" s="10"/>
      <c r="ED9" s="10"/>
      <c r="EE9" s="9"/>
      <c r="EF9" s="9"/>
      <c r="EG9" s="10"/>
      <c r="EH9" s="10"/>
      <c r="EI9" s="9"/>
      <c r="EJ9" s="9"/>
      <c r="EK9" s="10"/>
      <c r="EL9" s="10"/>
      <c r="EM9" s="9"/>
      <c r="EN9" s="9"/>
      <c r="EO9" s="10"/>
      <c r="EP9" s="10"/>
      <c r="EQ9" s="9"/>
      <c r="ER9" s="9"/>
      <c r="ES9" s="10"/>
      <c r="ET9" s="10"/>
      <c r="EU9" s="9"/>
      <c r="EV9" s="9"/>
      <c r="EW9" s="10"/>
      <c r="EX9" s="10"/>
      <c r="EY9" s="9"/>
      <c r="EZ9" s="9"/>
      <c r="FA9" s="10"/>
      <c r="FB9" s="10"/>
      <c r="FC9" s="9"/>
      <c r="FD9" s="9"/>
      <c r="FE9" s="10"/>
      <c r="FF9" s="10"/>
      <c r="FG9" s="9"/>
      <c r="FH9" s="9"/>
      <c r="FI9" s="10"/>
      <c r="FJ9" s="10"/>
      <c r="FK9" s="9"/>
      <c r="FL9" s="9"/>
      <c r="FM9" s="10"/>
      <c r="FN9" s="10"/>
      <c r="FO9" s="9"/>
      <c r="FP9" s="9"/>
      <c r="FQ9" s="10"/>
      <c r="FR9" s="10"/>
      <c r="FS9" s="9"/>
      <c r="FT9" s="9"/>
      <c r="FU9" s="10"/>
      <c r="FV9" s="10"/>
      <c r="FW9" s="9"/>
      <c r="FX9" s="9"/>
      <c r="FY9" s="10"/>
      <c r="FZ9" s="10"/>
      <c r="GA9" s="9"/>
      <c r="GB9" s="9"/>
      <c r="GC9" s="10"/>
      <c r="GD9" s="10"/>
      <c r="GE9" s="9"/>
      <c r="GF9" s="9"/>
      <c r="GG9" s="10"/>
      <c r="GH9" s="10"/>
      <c r="GI9" s="9"/>
      <c r="GJ9" s="9"/>
      <c r="GK9" s="10"/>
      <c r="GL9" s="10"/>
      <c r="GM9" s="9"/>
      <c r="GN9" s="9"/>
      <c r="GO9" s="10"/>
      <c r="GP9" s="10"/>
      <c r="GQ9" s="9"/>
      <c r="GR9" s="9"/>
      <c r="GS9" s="10"/>
      <c r="GT9" s="10"/>
      <c r="GU9" s="9"/>
      <c r="GV9" s="9"/>
      <c r="GW9" s="10"/>
      <c r="GX9" s="10"/>
      <c r="GY9" s="9"/>
      <c r="GZ9" s="9"/>
      <c r="HA9" s="10"/>
      <c r="HB9" s="10"/>
      <c r="HC9" s="9"/>
      <c r="HD9" s="9"/>
      <c r="HE9" s="10"/>
      <c r="HF9" s="10"/>
    </row>
    <row r="10" spans="1:214" s="8" customFormat="1" ht="15" customHeight="1" thickBot="1">
      <c r="A10" s="226" t="s">
        <v>21</v>
      </c>
      <c r="B10" s="226"/>
      <c r="C10" s="226"/>
      <c r="D10" s="226"/>
      <c r="E10" s="226"/>
      <c r="F10" s="226"/>
      <c r="G10" s="226"/>
      <c r="H10" s="7"/>
      <c r="I10" s="12"/>
      <c r="J10" s="12"/>
      <c r="K10" s="7"/>
      <c r="L10" s="7"/>
      <c r="M10" s="12"/>
      <c r="N10" s="12"/>
      <c r="O10" s="7"/>
      <c r="P10" s="7"/>
      <c r="Q10" s="12"/>
      <c r="R10" s="12"/>
      <c r="S10" s="7"/>
      <c r="T10" s="7"/>
      <c r="U10" s="12"/>
      <c r="V10" s="12"/>
      <c r="W10" s="7"/>
      <c r="X10" s="7"/>
      <c r="Y10" s="12"/>
      <c r="Z10" s="12"/>
      <c r="AA10" s="7"/>
      <c r="AB10" s="7"/>
      <c r="AC10" s="12"/>
      <c r="AD10" s="12"/>
      <c r="AE10" s="7"/>
      <c r="AF10" s="7"/>
      <c r="AG10" s="12"/>
      <c r="AH10" s="12"/>
      <c r="AI10" s="7"/>
      <c r="AJ10" s="7"/>
      <c r="AK10" s="12"/>
      <c r="AL10" s="12"/>
      <c r="AM10" s="7"/>
      <c r="AN10" s="7"/>
      <c r="AO10" s="12"/>
      <c r="AP10" s="12"/>
      <c r="AQ10" s="7"/>
      <c r="AR10" s="7"/>
      <c r="AS10" s="12"/>
      <c r="AT10" s="12"/>
      <c r="AU10" s="7"/>
      <c r="AV10" s="7"/>
      <c r="AW10" s="12"/>
      <c r="AX10" s="12"/>
      <c r="AY10" s="7"/>
      <c r="AZ10" s="7"/>
      <c r="BA10" s="12"/>
      <c r="BB10" s="12"/>
      <c r="BC10" s="7"/>
      <c r="BD10" s="7"/>
      <c r="BE10" s="12"/>
      <c r="BF10" s="12"/>
      <c r="BG10" s="7"/>
      <c r="BH10" s="7"/>
      <c r="BI10" s="12"/>
      <c r="BJ10" s="12"/>
      <c r="BK10" s="7"/>
      <c r="BL10" s="7"/>
      <c r="BM10" s="12"/>
      <c r="BN10" s="12"/>
      <c r="BO10" s="7"/>
      <c r="BP10" s="7"/>
      <c r="BQ10" s="12"/>
      <c r="BR10" s="12"/>
      <c r="BS10" s="7"/>
      <c r="BT10" s="7"/>
      <c r="BU10" s="12"/>
      <c r="BV10" s="12"/>
      <c r="BW10" s="7"/>
      <c r="BX10" s="7"/>
      <c r="BY10" s="12"/>
      <c r="BZ10" s="12"/>
      <c r="CA10" s="7"/>
      <c r="CB10" s="7"/>
      <c r="CC10" s="12"/>
      <c r="CD10" s="12"/>
      <c r="CE10" s="7"/>
      <c r="CF10" s="7"/>
      <c r="CG10" s="12"/>
      <c r="CH10" s="12"/>
      <c r="CI10" s="7"/>
      <c r="CJ10" s="7"/>
      <c r="CK10" s="12"/>
      <c r="CL10" s="12"/>
      <c r="CM10" s="7"/>
      <c r="CN10" s="7"/>
      <c r="CO10" s="12"/>
      <c r="CP10" s="12"/>
      <c r="CQ10" s="7"/>
      <c r="CR10" s="7"/>
      <c r="CS10" s="12"/>
      <c r="CT10" s="12"/>
      <c r="CU10" s="7"/>
      <c r="CV10" s="7"/>
      <c r="CW10" s="12"/>
      <c r="CX10" s="12"/>
      <c r="CY10" s="7"/>
      <c r="CZ10" s="7"/>
      <c r="DA10" s="12"/>
      <c r="DB10" s="12"/>
      <c r="DC10" s="7"/>
      <c r="DD10" s="7"/>
      <c r="DE10" s="12"/>
      <c r="DF10" s="12"/>
      <c r="DG10" s="7"/>
      <c r="DH10" s="7"/>
      <c r="DI10" s="12"/>
      <c r="DJ10" s="12"/>
      <c r="DK10" s="7"/>
      <c r="DL10" s="7"/>
      <c r="DM10" s="12"/>
      <c r="DN10" s="12"/>
      <c r="DO10" s="7"/>
      <c r="DP10" s="7"/>
      <c r="DQ10" s="12"/>
      <c r="DR10" s="12"/>
      <c r="DS10" s="7"/>
      <c r="DT10" s="7"/>
      <c r="DU10" s="12"/>
      <c r="DV10" s="12"/>
      <c r="DW10" s="7"/>
      <c r="DX10" s="7"/>
      <c r="DY10" s="12"/>
      <c r="DZ10" s="12"/>
      <c r="EA10" s="7"/>
      <c r="EB10" s="7"/>
      <c r="EC10" s="12"/>
      <c r="ED10" s="12"/>
      <c r="EE10" s="7"/>
      <c r="EF10" s="7"/>
      <c r="EG10" s="12"/>
      <c r="EH10" s="12"/>
      <c r="EI10" s="7"/>
      <c r="EJ10" s="7"/>
      <c r="EK10" s="12"/>
      <c r="EL10" s="12"/>
      <c r="EM10" s="7"/>
      <c r="EN10" s="7"/>
      <c r="EO10" s="12"/>
      <c r="EP10" s="12"/>
      <c r="EQ10" s="7"/>
      <c r="ER10" s="7"/>
      <c r="ES10" s="12"/>
      <c r="ET10" s="12"/>
      <c r="EU10" s="7"/>
      <c r="EV10" s="7"/>
      <c r="EW10" s="12"/>
      <c r="EX10" s="12"/>
      <c r="EY10" s="7"/>
      <c r="EZ10" s="7"/>
      <c r="FA10" s="12"/>
      <c r="FB10" s="12"/>
      <c r="FC10" s="7"/>
      <c r="FD10" s="7"/>
      <c r="FE10" s="12"/>
      <c r="FF10" s="12"/>
      <c r="FG10" s="7"/>
      <c r="FH10" s="7"/>
      <c r="FI10" s="12"/>
      <c r="FJ10" s="12"/>
      <c r="FK10" s="7"/>
      <c r="FL10" s="7"/>
      <c r="FM10" s="12"/>
      <c r="FN10" s="12"/>
      <c r="FO10" s="7"/>
      <c r="FP10" s="7"/>
      <c r="FQ10" s="12"/>
      <c r="FR10" s="12"/>
      <c r="FS10" s="7"/>
      <c r="FT10" s="7"/>
      <c r="FU10" s="12"/>
      <c r="FV10" s="12"/>
      <c r="FW10" s="7"/>
      <c r="FX10" s="7"/>
      <c r="FY10" s="12"/>
      <c r="FZ10" s="12"/>
      <c r="GA10" s="7"/>
      <c r="GB10" s="7"/>
      <c r="GC10" s="12"/>
      <c r="GD10" s="12"/>
      <c r="GE10" s="7"/>
      <c r="GF10" s="7"/>
      <c r="GG10" s="12"/>
      <c r="GH10" s="12"/>
      <c r="GI10" s="7"/>
      <c r="GJ10" s="7"/>
      <c r="GK10" s="12"/>
      <c r="GL10" s="12"/>
      <c r="GM10" s="7"/>
      <c r="GN10" s="7"/>
      <c r="GO10" s="12"/>
      <c r="GP10" s="12"/>
      <c r="GQ10" s="7"/>
      <c r="GR10" s="7"/>
      <c r="GS10" s="12"/>
      <c r="GT10" s="12"/>
      <c r="GU10" s="7"/>
      <c r="GV10" s="7"/>
      <c r="GW10" s="12"/>
      <c r="GX10" s="12"/>
      <c r="GY10" s="7"/>
      <c r="GZ10" s="7"/>
      <c r="HA10" s="12"/>
      <c r="HB10" s="12"/>
      <c r="HC10" s="7"/>
      <c r="HD10" s="7"/>
      <c r="HE10" s="12"/>
      <c r="HF10" s="12"/>
    </row>
    <row r="11" spans="1:214" ht="15" customHeight="1">
      <c r="A11" s="31" t="s">
        <v>17</v>
      </c>
      <c r="B11" s="32" t="s">
        <v>18</v>
      </c>
      <c r="C11" s="177"/>
      <c r="D11" s="33"/>
      <c r="E11" s="34"/>
      <c r="F11" s="34"/>
      <c r="G11" s="34"/>
    </row>
    <row r="12" spans="1:214" s="8" customFormat="1" ht="15" customHeight="1">
      <c r="A12" s="224" t="s">
        <v>9</v>
      </c>
      <c r="B12" s="224" t="s">
        <v>0</v>
      </c>
      <c r="C12" s="233" t="s">
        <v>1</v>
      </c>
      <c r="D12" s="224" t="s">
        <v>2</v>
      </c>
      <c r="E12" s="227" t="s">
        <v>52</v>
      </c>
      <c r="F12" s="227"/>
      <c r="G12" s="227" t="s">
        <v>43</v>
      </c>
    </row>
    <row r="13" spans="1:214" s="8" customFormat="1" ht="15" customHeight="1">
      <c r="A13" s="225"/>
      <c r="B13" s="225"/>
      <c r="C13" s="234"/>
      <c r="D13" s="225"/>
      <c r="E13" s="216" t="s">
        <v>3</v>
      </c>
      <c r="F13" s="216" t="s">
        <v>5</v>
      </c>
      <c r="G13" s="232"/>
    </row>
    <row r="14" spans="1:214" ht="15" customHeight="1">
      <c r="A14" s="27" t="s">
        <v>10</v>
      </c>
      <c r="B14" s="28" t="s">
        <v>11</v>
      </c>
      <c r="C14" s="79"/>
      <c r="D14" s="29"/>
      <c r="E14" s="30"/>
      <c r="F14" s="30"/>
      <c r="G14" s="30"/>
    </row>
    <row r="15" spans="1:214" ht="15" customHeight="1">
      <c r="A15" s="98">
        <v>1</v>
      </c>
      <c r="B15" s="99" t="s">
        <v>795</v>
      </c>
      <c r="C15" s="132"/>
      <c r="D15" s="132"/>
      <c r="E15" s="129"/>
      <c r="F15" s="129"/>
      <c r="G15" s="129"/>
    </row>
    <row r="16" spans="1:214" s="13" customFormat="1" ht="15" customHeight="1">
      <c r="A16" s="133" t="s">
        <v>14</v>
      </c>
      <c r="B16" s="163" t="s">
        <v>954</v>
      </c>
      <c r="C16" s="280">
        <v>1</v>
      </c>
      <c r="D16" s="281" t="s">
        <v>55</v>
      </c>
      <c r="E16" s="168" t="s">
        <v>58</v>
      </c>
      <c r="F16" s="159"/>
      <c r="G16" s="282">
        <f>SUM(E16:F16)*C16</f>
        <v>0</v>
      </c>
    </row>
    <row r="17" spans="1:7" s="13" customFormat="1" ht="15" customHeight="1">
      <c r="A17" s="133" t="s">
        <v>15</v>
      </c>
      <c r="B17" s="119" t="s">
        <v>797</v>
      </c>
      <c r="C17" s="283">
        <v>1</v>
      </c>
      <c r="D17" s="281" t="s">
        <v>55</v>
      </c>
      <c r="E17" s="169" t="s">
        <v>58</v>
      </c>
      <c r="F17" s="317"/>
      <c r="G17" s="284">
        <f t="shared" ref="G17" si="0">SUM(E17:F17)*C17</f>
        <v>0</v>
      </c>
    </row>
    <row r="18" spans="1:7" s="13" customFormat="1" ht="15" customHeight="1">
      <c r="A18" s="133" t="s">
        <v>59</v>
      </c>
      <c r="B18" s="124" t="s">
        <v>171</v>
      </c>
      <c r="C18" s="283">
        <v>1</v>
      </c>
      <c r="D18" s="285" t="s">
        <v>55</v>
      </c>
      <c r="E18" s="169" t="s">
        <v>58</v>
      </c>
      <c r="F18" s="317"/>
      <c r="G18" s="284">
        <f>SUM(E18:F18)*C18</f>
        <v>0</v>
      </c>
    </row>
    <row r="19" spans="1:7" ht="15" customHeight="1">
      <c r="A19" s="98">
        <v>2</v>
      </c>
      <c r="B19" s="99" t="s">
        <v>796</v>
      </c>
      <c r="C19" s="132"/>
      <c r="D19" s="132"/>
      <c r="E19" s="59"/>
      <c r="F19" s="59"/>
      <c r="G19" s="129"/>
    </row>
    <row r="20" spans="1:7" s="13" customFormat="1" ht="45" customHeight="1">
      <c r="A20" s="66" t="s">
        <v>56</v>
      </c>
      <c r="B20" s="67" t="s">
        <v>779</v>
      </c>
      <c r="C20" s="178">
        <v>5</v>
      </c>
      <c r="D20" s="65" t="s">
        <v>780</v>
      </c>
      <c r="E20" s="78"/>
      <c r="F20" s="78"/>
      <c r="G20" s="64">
        <f t="shared" ref="G20:G21" si="1">SUMPRODUCT(E20:F20)*C20</f>
        <v>0</v>
      </c>
    </row>
    <row r="21" spans="1:7" ht="45" customHeight="1">
      <c r="A21" s="66" t="s">
        <v>72</v>
      </c>
      <c r="B21" s="67" t="s">
        <v>781</v>
      </c>
      <c r="C21" s="178">
        <v>5</v>
      </c>
      <c r="D21" s="65" t="s">
        <v>780</v>
      </c>
      <c r="E21" s="114" t="s">
        <v>58</v>
      </c>
      <c r="F21" s="78"/>
      <c r="G21" s="64">
        <f t="shared" si="1"/>
        <v>0</v>
      </c>
    </row>
    <row r="22" spans="1:7" s="13" customFormat="1" ht="15" customHeight="1">
      <c r="A22" s="98">
        <v>3</v>
      </c>
      <c r="B22" s="99" t="s">
        <v>798</v>
      </c>
      <c r="C22" s="132"/>
      <c r="D22" s="132"/>
      <c r="E22" s="59"/>
      <c r="F22" s="59"/>
      <c r="G22" s="129"/>
    </row>
    <row r="23" spans="1:7" ht="15" customHeight="1">
      <c r="A23" s="66" t="s">
        <v>64</v>
      </c>
      <c r="B23" s="119" t="s">
        <v>799</v>
      </c>
      <c r="C23" s="286">
        <v>30</v>
      </c>
      <c r="D23" s="287" t="s">
        <v>63</v>
      </c>
      <c r="E23" s="318"/>
      <c r="F23" s="318"/>
      <c r="G23" s="288">
        <f>SUM(E23:F23)*C23</f>
        <v>0</v>
      </c>
    </row>
    <row r="24" spans="1:7" ht="15" customHeight="1">
      <c r="A24" s="66" t="s">
        <v>68</v>
      </c>
      <c r="B24" s="119" t="s">
        <v>800</v>
      </c>
      <c r="C24" s="286">
        <v>30</v>
      </c>
      <c r="D24" s="287" t="s">
        <v>63</v>
      </c>
      <c r="E24" s="318"/>
      <c r="F24" s="318"/>
      <c r="G24" s="288">
        <f>SUM(E24:F24)*C24</f>
        <v>0</v>
      </c>
    </row>
    <row r="25" spans="1:7" ht="15" customHeight="1">
      <c r="A25" s="98">
        <v>4</v>
      </c>
      <c r="B25" s="99" t="s">
        <v>801</v>
      </c>
      <c r="C25" s="132"/>
      <c r="D25" s="132"/>
      <c r="E25" s="59"/>
      <c r="F25" s="59"/>
      <c r="G25" s="129"/>
    </row>
    <row r="26" spans="1:7" ht="30.6" customHeight="1">
      <c r="A26" s="66" t="s">
        <v>57</v>
      </c>
      <c r="B26" s="131" t="s">
        <v>747</v>
      </c>
      <c r="C26" s="286">
        <v>260</v>
      </c>
      <c r="D26" s="287" t="s">
        <v>54</v>
      </c>
      <c r="E26" s="318"/>
      <c r="F26" s="318"/>
      <c r="G26" s="288">
        <f t="shared" ref="G26:G31" si="2">SUM(E26:F26)*C26</f>
        <v>0</v>
      </c>
    </row>
    <row r="27" spans="1:7" ht="29.25" customHeight="1">
      <c r="A27" s="66" t="s">
        <v>86</v>
      </c>
      <c r="B27" s="124" t="s">
        <v>172</v>
      </c>
      <c r="C27" s="283">
        <v>34</v>
      </c>
      <c r="D27" s="285" t="s">
        <v>55</v>
      </c>
      <c r="E27" s="317"/>
      <c r="F27" s="317"/>
      <c r="G27" s="284">
        <f t="shared" si="2"/>
        <v>0</v>
      </c>
    </row>
    <row r="28" spans="1:7" ht="30.75" customHeight="1">
      <c r="A28" s="66" t="s">
        <v>87</v>
      </c>
      <c r="B28" s="124" t="s">
        <v>173</v>
      </c>
      <c r="C28" s="283">
        <v>37</v>
      </c>
      <c r="D28" s="285" t="s">
        <v>55</v>
      </c>
      <c r="E28" s="317"/>
      <c r="F28" s="317"/>
      <c r="G28" s="284">
        <f t="shared" si="2"/>
        <v>0</v>
      </c>
    </row>
    <row r="29" spans="1:7" ht="15" customHeight="1">
      <c r="A29" s="66" t="s">
        <v>88</v>
      </c>
      <c r="B29" s="124" t="s">
        <v>174</v>
      </c>
      <c r="C29" s="283">
        <v>6</v>
      </c>
      <c r="D29" s="285" t="s">
        <v>55</v>
      </c>
      <c r="E29" s="317"/>
      <c r="F29" s="317"/>
      <c r="G29" s="284">
        <f t="shared" si="2"/>
        <v>0</v>
      </c>
    </row>
    <row r="30" spans="1:7" s="13" customFormat="1" ht="15" customHeight="1">
      <c r="A30" s="66" t="s">
        <v>89</v>
      </c>
      <c r="B30" s="124" t="s">
        <v>175</v>
      </c>
      <c r="C30" s="283">
        <v>6</v>
      </c>
      <c r="D30" s="285" t="s">
        <v>55</v>
      </c>
      <c r="E30" s="317"/>
      <c r="F30" s="317"/>
      <c r="G30" s="284">
        <f t="shared" si="2"/>
        <v>0</v>
      </c>
    </row>
    <row r="31" spans="1:7" ht="15" customHeight="1">
      <c r="A31" s="66" t="s">
        <v>90</v>
      </c>
      <c r="B31" s="124" t="s">
        <v>176</v>
      </c>
      <c r="C31" s="283">
        <v>130</v>
      </c>
      <c r="D31" s="285" t="s">
        <v>63</v>
      </c>
      <c r="E31" s="317"/>
      <c r="F31" s="317"/>
      <c r="G31" s="284">
        <f t="shared" si="2"/>
        <v>0</v>
      </c>
    </row>
    <row r="32" spans="1:7" ht="15" customHeight="1">
      <c r="A32" s="98">
        <v>5</v>
      </c>
      <c r="B32" s="99" t="s">
        <v>696</v>
      </c>
      <c r="C32" s="132"/>
      <c r="D32" s="132"/>
      <c r="E32" s="59"/>
      <c r="F32" s="59"/>
      <c r="G32" s="129"/>
    </row>
    <row r="33" spans="1:7" ht="15" customHeight="1">
      <c r="A33" s="66" t="s">
        <v>28</v>
      </c>
      <c r="B33" s="131" t="s">
        <v>744</v>
      </c>
      <c r="C33" s="286">
        <v>53</v>
      </c>
      <c r="D33" s="287" t="s">
        <v>54</v>
      </c>
      <c r="E33" s="318"/>
      <c r="F33" s="318"/>
      <c r="G33" s="288">
        <f>SUM(E33:F33)*C33</f>
        <v>0</v>
      </c>
    </row>
    <row r="34" spans="1:7" ht="15" customHeight="1">
      <c r="A34" s="110" t="s">
        <v>30</v>
      </c>
      <c r="B34" s="134" t="s">
        <v>745</v>
      </c>
      <c r="C34" s="289">
        <v>53</v>
      </c>
      <c r="D34" s="290" t="s">
        <v>54</v>
      </c>
      <c r="E34" s="319"/>
      <c r="F34" s="319"/>
      <c r="G34" s="291">
        <f>SUM(E34:F34)*C34</f>
        <v>0</v>
      </c>
    </row>
    <row r="35" spans="1:7" ht="15" customHeight="1">
      <c r="A35" s="98">
        <v>6</v>
      </c>
      <c r="B35" s="99" t="s">
        <v>802</v>
      </c>
      <c r="C35" s="132"/>
      <c r="D35" s="132"/>
      <c r="E35" s="59"/>
      <c r="F35" s="59"/>
      <c r="G35" s="129"/>
    </row>
    <row r="36" spans="1:7" ht="15" customHeight="1">
      <c r="A36" s="66" t="s">
        <v>65</v>
      </c>
      <c r="B36" s="131" t="s">
        <v>746</v>
      </c>
      <c r="C36" s="286">
        <v>5</v>
      </c>
      <c r="D36" s="287" t="s">
        <v>54</v>
      </c>
      <c r="E36" s="318"/>
      <c r="F36" s="318"/>
      <c r="G36" s="288">
        <f>SUM(E36:F36)*C36</f>
        <v>0</v>
      </c>
    </row>
    <row r="37" spans="1:7" ht="15" customHeight="1">
      <c r="A37" s="66" t="s">
        <v>66</v>
      </c>
      <c r="B37" s="124" t="s">
        <v>177</v>
      </c>
      <c r="C37" s="283">
        <v>23</v>
      </c>
      <c r="D37" s="285" t="s">
        <v>54</v>
      </c>
      <c r="E37" s="317"/>
      <c r="F37" s="317"/>
      <c r="G37" s="284">
        <f>SUM(E37:F37)*C37</f>
        <v>0</v>
      </c>
    </row>
    <row r="38" spans="1:7" ht="15" customHeight="1">
      <c r="A38" s="66" t="s">
        <v>803</v>
      </c>
      <c r="B38" s="131" t="s">
        <v>724</v>
      </c>
      <c r="C38" s="286">
        <v>4</v>
      </c>
      <c r="D38" s="287" t="s">
        <v>54</v>
      </c>
      <c r="E38" s="318"/>
      <c r="F38" s="318"/>
      <c r="G38" s="288">
        <f>SUM(E38:F38)*C38</f>
        <v>0</v>
      </c>
    </row>
    <row r="39" spans="1:7" s="13" customFormat="1" ht="45.6" customHeight="1">
      <c r="A39" s="66" t="s">
        <v>804</v>
      </c>
      <c r="B39" s="119" t="s">
        <v>952</v>
      </c>
      <c r="C39" s="283">
        <v>300</v>
      </c>
      <c r="D39" s="285" t="s">
        <v>54</v>
      </c>
      <c r="E39" s="317"/>
      <c r="F39" s="317"/>
      <c r="G39" s="284">
        <f>SUM(E39:F39)*C39</f>
        <v>0</v>
      </c>
    </row>
    <row r="40" spans="1:7" ht="15" customHeight="1">
      <c r="A40" s="98">
        <v>7</v>
      </c>
      <c r="B40" s="99" t="s">
        <v>805</v>
      </c>
      <c r="C40" s="132"/>
      <c r="D40" s="132"/>
      <c r="E40" s="59"/>
      <c r="F40" s="59"/>
      <c r="G40" s="129"/>
    </row>
    <row r="41" spans="1:7" s="13" customFormat="1" ht="15" customHeight="1">
      <c r="A41" s="66" t="s">
        <v>67</v>
      </c>
      <c r="B41" s="97" t="s">
        <v>909</v>
      </c>
      <c r="C41" s="286"/>
      <c r="D41" s="287"/>
      <c r="E41" s="170"/>
      <c r="F41" s="170"/>
      <c r="G41" s="288"/>
    </row>
    <row r="42" spans="1:7" s="13" customFormat="1" ht="31.15" customHeight="1">
      <c r="A42" s="66" t="s">
        <v>178</v>
      </c>
      <c r="B42" s="124" t="s">
        <v>725</v>
      </c>
      <c r="C42" s="283">
        <v>1</v>
      </c>
      <c r="D42" s="285" t="s">
        <v>55</v>
      </c>
      <c r="E42" s="317"/>
      <c r="F42" s="317"/>
      <c r="G42" s="284">
        <f>SUM(E42:F42)*C42</f>
        <v>0</v>
      </c>
    </row>
    <row r="43" spans="1:7" s="13" customFormat="1" ht="15" customHeight="1">
      <c r="A43" s="66" t="s">
        <v>169</v>
      </c>
      <c r="B43" s="124" t="s">
        <v>910</v>
      </c>
      <c r="C43" s="283"/>
      <c r="D43" s="285"/>
      <c r="E43" s="169"/>
      <c r="F43" s="169"/>
      <c r="G43" s="284"/>
    </row>
    <row r="44" spans="1:7" ht="30" customHeight="1">
      <c r="A44" s="66" t="s">
        <v>179</v>
      </c>
      <c r="B44" s="124" t="s">
        <v>180</v>
      </c>
      <c r="C44" s="283">
        <v>7</v>
      </c>
      <c r="D44" s="285" t="s">
        <v>55</v>
      </c>
      <c r="E44" s="317"/>
      <c r="F44" s="317"/>
      <c r="G44" s="284">
        <f>SUM(E44:F44)*C44</f>
        <v>0</v>
      </c>
    </row>
    <row r="45" spans="1:7" ht="45" customHeight="1">
      <c r="A45" s="66" t="s">
        <v>181</v>
      </c>
      <c r="B45" s="153" t="s">
        <v>893</v>
      </c>
      <c r="C45" s="151">
        <v>1</v>
      </c>
      <c r="D45" s="164" t="s">
        <v>168</v>
      </c>
      <c r="E45" s="152"/>
      <c r="F45" s="152"/>
      <c r="G45" s="154">
        <f>SUM(E45,F45)*C45</f>
        <v>0</v>
      </c>
    </row>
    <row r="46" spans="1:7" ht="45" customHeight="1">
      <c r="A46" s="66" t="s">
        <v>957</v>
      </c>
      <c r="B46" s="153" t="s">
        <v>894</v>
      </c>
      <c r="C46" s="151">
        <v>1</v>
      </c>
      <c r="D46" s="164" t="s">
        <v>168</v>
      </c>
      <c r="E46" s="152"/>
      <c r="F46" s="152"/>
      <c r="G46" s="154">
        <f>SUM(E46,F46)*C46</f>
        <v>0</v>
      </c>
    </row>
    <row r="47" spans="1:7" ht="45" customHeight="1">
      <c r="A47" s="66" t="s">
        <v>958</v>
      </c>
      <c r="B47" s="124" t="s">
        <v>248</v>
      </c>
      <c r="C47" s="283">
        <v>1</v>
      </c>
      <c r="D47" s="285" t="s">
        <v>55</v>
      </c>
      <c r="E47" s="317"/>
      <c r="F47" s="317"/>
      <c r="G47" s="284">
        <f>SUM(E47:F47)*C47</f>
        <v>0</v>
      </c>
    </row>
    <row r="48" spans="1:7" ht="15" customHeight="1">
      <c r="A48" s="98">
        <v>8</v>
      </c>
      <c r="B48" s="99" t="s">
        <v>961</v>
      </c>
      <c r="C48" s="132"/>
      <c r="D48" s="132"/>
      <c r="E48" s="59"/>
      <c r="F48" s="59"/>
      <c r="G48" s="129"/>
    </row>
    <row r="49" spans="1:7" ht="15" customHeight="1">
      <c r="A49" s="66" t="s">
        <v>156</v>
      </c>
      <c r="B49" s="124" t="s">
        <v>949</v>
      </c>
      <c r="C49" s="283"/>
      <c r="D49" s="285"/>
      <c r="E49" s="169"/>
      <c r="F49" s="169"/>
      <c r="G49" s="284"/>
    </row>
    <row r="50" spans="1:7" ht="15" customHeight="1">
      <c r="A50" s="66" t="s">
        <v>806</v>
      </c>
      <c r="B50" s="124" t="s">
        <v>748</v>
      </c>
      <c r="C50" s="283">
        <v>29</v>
      </c>
      <c r="D50" s="285" t="s">
        <v>54</v>
      </c>
      <c r="E50" s="317"/>
      <c r="F50" s="317"/>
      <c r="G50" s="284">
        <f t="shared" ref="G50:G54" si="3">SUM(E50:F50)*C50</f>
        <v>0</v>
      </c>
    </row>
    <row r="51" spans="1:7" ht="43.5" customHeight="1">
      <c r="A51" s="66" t="s">
        <v>807</v>
      </c>
      <c r="B51" s="124" t="s">
        <v>750</v>
      </c>
      <c r="C51" s="283">
        <v>24</v>
      </c>
      <c r="D51" s="285" t="s">
        <v>54</v>
      </c>
      <c r="E51" s="317"/>
      <c r="F51" s="317"/>
      <c r="G51" s="284">
        <f t="shared" si="3"/>
        <v>0</v>
      </c>
    </row>
    <row r="52" spans="1:7" ht="30.6" customHeight="1">
      <c r="A52" s="66" t="s">
        <v>808</v>
      </c>
      <c r="B52" s="124" t="s">
        <v>749</v>
      </c>
      <c r="C52" s="283">
        <v>1</v>
      </c>
      <c r="D52" s="285" t="s">
        <v>55</v>
      </c>
      <c r="E52" s="317"/>
      <c r="F52" s="317"/>
      <c r="G52" s="284">
        <f t="shared" si="3"/>
        <v>0</v>
      </c>
    </row>
    <row r="53" spans="1:7" ht="15" customHeight="1">
      <c r="A53" s="66" t="s">
        <v>161</v>
      </c>
      <c r="B53" s="124" t="s">
        <v>186</v>
      </c>
      <c r="C53" s="283">
        <v>1</v>
      </c>
      <c r="D53" s="285" t="s">
        <v>55</v>
      </c>
      <c r="E53" s="317"/>
      <c r="F53" s="317"/>
      <c r="G53" s="284">
        <f t="shared" si="3"/>
        <v>0</v>
      </c>
    </row>
    <row r="54" spans="1:7" ht="15" customHeight="1">
      <c r="A54" s="66" t="s">
        <v>162</v>
      </c>
      <c r="B54" s="124" t="s">
        <v>953</v>
      </c>
      <c r="C54" s="283">
        <v>3</v>
      </c>
      <c r="D54" s="285" t="s">
        <v>55</v>
      </c>
      <c r="E54" s="317"/>
      <c r="F54" s="317"/>
      <c r="G54" s="284">
        <f t="shared" si="3"/>
        <v>0</v>
      </c>
    </row>
    <row r="55" spans="1:7" ht="15" customHeight="1">
      <c r="A55" s="66" t="s">
        <v>163</v>
      </c>
      <c r="B55" s="124" t="s">
        <v>950</v>
      </c>
      <c r="C55" s="283"/>
      <c r="D55" s="285"/>
      <c r="E55" s="169"/>
      <c r="F55" s="169"/>
      <c r="G55" s="284"/>
    </row>
    <row r="56" spans="1:7" ht="90" customHeight="1">
      <c r="A56" s="66" t="s">
        <v>809</v>
      </c>
      <c r="B56" s="124" t="s">
        <v>188</v>
      </c>
      <c r="C56" s="283">
        <v>29</v>
      </c>
      <c r="D56" s="285" t="s">
        <v>54</v>
      </c>
      <c r="E56" s="317"/>
      <c r="F56" s="317"/>
      <c r="G56" s="284">
        <f>SUM(E56:F56)*C56</f>
        <v>0</v>
      </c>
    </row>
    <row r="57" spans="1:7" ht="30" customHeight="1">
      <c r="A57" s="66" t="s">
        <v>810</v>
      </c>
      <c r="B57" s="124" t="s">
        <v>189</v>
      </c>
      <c r="C57" s="283">
        <v>2</v>
      </c>
      <c r="D57" s="285" t="s">
        <v>54</v>
      </c>
      <c r="E57" s="317"/>
      <c r="F57" s="317"/>
      <c r="G57" s="284">
        <f>SUM(E57:F57)*C57</f>
        <v>0</v>
      </c>
    </row>
    <row r="58" spans="1:7" ht="15" customHeight="1">
      <c r="A58" s="98">
        <v>9</v>
      </c>
      <c r="B58" s="99" t="s">
        <v>697</v>
      </c>
      <c r="C58" s="132"/>
      <c r="D58" s="132"/>
      <c r="E58" s="59"/>
      <c r="F58" s="59"/>
      <c r="G58" s="129"/>
    </row>
    <row r="59" spans="1:7" ht="15" customHeight="1">
      <c r="A59" s="66" t="s">
        <v>157</v>
      </c>
      <c r="B59" s="131" t="s">
        <v>743</v>
      </c>
      <c r="C59" s="286">
        <v>11</v>
      </c>
      <c r="D59" s="287" t="s">
        <v>54</v>
      </c>
      <c r="E59" s="318"/>
      <c r="F59" s="318"/>
      <c r="G59" s="288">
        <f>SUM(E59:F59)*C59</f>
        <v>0</v>
      </c>
    </row>
    <row r="60" spans="1:7" ht="15" customHeight="1">
      <c r="A60" s="66" t="s">
        <v>158</v>
      </c>
      <c r="B60" s="124" t="s">
        <v>190</v>
      </c>
      <c r="C60" s="283">
        <v>18</v>
      </c>
      <c r="D60" s="285" t="s">
        <v>54</v>
      </c>
      <c r="E60" s="317"/>
      <c r="F60" s="317"/>
      <c r="G60" s="284">
        <f>SUM(E60:F60)*C60</f>
        <v>0</v>
      </c>
    </row>
    <row r="61" spans="1:7" ht="58.5" customHeight="1">
      <c r="A61" s="66" t="s">
        <v>170</v>
      </c>
      <c r="B61" s="124" t="s">
        <v>191</v>
      </c>
      <c r="C61" s="283">
        <v>2</v>
      </c>
      <c r="D61" s="285" t="s">
        <v>54</v>
      </c>
      <c r="E61" s="317"/>
      <c r="F61" s="317"/>
      <c r="G61" s="284">
        <f>SUM(E61:F61)*C61</f>
        <v>0</v>
      </c>
    </row>
    <row r="62" spans="1:7" ht="15" customHeight="1">
      <c r="A62" s="98">
        <v>10</v>
      </c>
      <c r="B62" s="99" t="s">
        <v>79</v>
      </c>
      <c r="C62" s="135"/>
      <c r="D62" s="135"/>
      <c r="E62" s="136"/>
      <c r="F62" s="136"/>
      <c r="G62" s="137"/>
    </row>
    <row r="63" spans="1:7" ht="30" customHeight="1">
      <c r="A63" s="66" t="s">
        <v>159</v>
      </c>
      <c r="B63" s="131" t="s">
        <v>751</v>
      </c>
      <c r="C63" s="286">
        <v>695</v>
      </c>
      <c r="D63" s="287" t="s">
        <v>54</v>
      </c>
      <c r="E63" s="318"/>
      <c r="F63" s="318"/>
      <c r="G63" s="288">
        <f t="shared" ref="G63:G68" si="4">SUM(E63:F63)*C63</f>
        <v>0</v>
      </c>
    </row>
    <row r="64" spans="1:7" ht="30.75" customHeight="1">
      <c r="A64" s="66" t="s">
        <v>160</v>
      </c>
      <c r="B64" s="124" t="s">
        <v>723</v>
      </c>
      <c r="C64" s="283">
        <v>9</v>
      </c>
      <c r="D64" s="285" t="s">
        <v>54</v>
      </c>
      <c r="E64" s="317"/>
      <c r="F64" s="317"/>
      <c r="G64" s="284">
        <f t="shared" si="4"/>
        <v>0</v>
      </c>
    </row>
    <row r="65" spans="1:7" ht="30" customHeight="1">
      <c r="A65" s="66" t="s">
        <v>195</v>
      </c>
      <c r="B65" s="124" t="s">
        <v>722</v>
      </c>
      <c r="C65" s="283">
        <v>80</v>
      </c>
      <c r="D65" s="285" t="s">
        <v>54</v>
      </c>
      <c r="E65" s="317"/>
      <c r="F65" s="317"/>
      <c r="G65" s="284">
        <f t="shared" si="4"/>
        <v>0</v>
      </c>
    </row>
    <row r="66" spans="1:7" ht="28.5" customHeight="1">
      <c r="A66" s="66" t="s">
        <v>197</v>
      </c>
      <c r="B66" s="124" t="s">
        <v>192</v>
      </c>
      <c r="C66" s="283">
        <v>19</v>
      </c>
      <c r="D66" s="285" t="s">
        <v>54</v>
      </c>
      <c r="E66" s="317"/>
      <c r="F66" s="317"/>
      <c r="G66" s="284">
        <f t="shared" si="4"/>
        <v>0</v>
      </c>
    </row>
    <row r="67" spans="1:7" ht="15" customHeight="1">
      <c r="A67" s="66" t="s">
        <v>811</v>
      </c>
      <c r="B67" s="124" t="s">
        <v>744</v>
      </c>
      <c r="C67" s="283">
        <v>53</v>
      </c>
      <c r="D67" s="285" t="s">
        <v>54</v>
      </c>
      <c r="E67" s="317"/>
      <c r="F67" s="317"/>
      <c r="G67" s="284">
        <f t="shared" si="4"/>
        <v>0</v>
      </c>
    </row>
    <row r="68" spans="1:7" s="13" customFormat="1" ht="15" customHeight="1">
      <c r="A68" s="66" t="s">
        <v>812</v>
      </c>
      <c r="B68" s="124" t="s">
        <v>745</v>
      </c>
      <c r="C68" s="283">
        <v>53</v>
      </c>
      <c r="D68" s="285" t="s">
        <v>54</v>
      </c>
      <c r="E68" s="317"/>
      <c r="F68" s="317"/>
      <c r="G68" s="284">
        <f t="shared" si="4"/>
        <v>0</v>
      </c>
    </row>
    <row r="69" spans="1:7" s="13" customFormat="1" ht="15" customHeight="1">
      <c r="A69" s="98">
        <v>11</v>
      </c>
      <c r="B69" s="99" t="s">
        <v>813</v>
      </c>
      <c r="C69" s="132"/>
      <c r="D69" s="132"/>
      <c r="E69" s="59"/>
      <c r="F69" s="59"/>
      <c r="G69" s="129"/>
    </row>
    <row r="70" spans="1:7" s="13" customFormat="1" ht="15" customHeight="1">
      <c r="A70" s="66" t="s">
        <v>93</v>
      </c>
      <c r="B70" s="131" t="s">
        <v>193</v>
      </c>
      <c r="C70" s="286">
        <v>4</v>
      </c>
      <c r="D70" s="287" t="s">
        <v>55</v>
      </c>
      <c r="E70" s="318"/>
      <c r="F70" s="318"/>
      <c r="G70" s="288">
        <f>SUM(E70:F70)*C70</f>
        <v>0</v>
      </c>
    </row>
    <row r="71" spans="1:7" s="13" customFormat="1" ht="15" customHeight="1">
      <c r="A71" s="66" t="s">
        <v>871</v>
      </c>
      <c r="B71" s="124" t="s">
        <v>194</v>
      </c>
      <c r="C71" s="283">
        <v>6</v>
      </c>
      <c r="D71" s="285" t="s">
        <v>55</v>
      </c>
      <c r="E71" s="317"/>
      <c r="F71" s="317"/>
      <c r="G71" s="284">
        <f>SUM(E71:F71)*C71</f>
        <v>0</v>
      </c>
    </row>
    <row r="72" spans="1:7" s="13" customFormat="1" ht="15" customHeight="1">
      <c r="A72" s="66" t="s">
        <v>872</v>
      </c>
      <c r="B72" s="124" t="s">
        <v>196</v>
      </c>
      <c r="C72" s="283">
        <v>4</v>
      </c>
      <c r="D72" s="285" t="s">
        <v>55</v>
      </c>
      <c r="E72" s="317"/>
      <c r="F72" s="317"/>
      <c r="G72" s="284">
        <f>SUM(E72:F72)*C72</f>
        <v>0</v>
      </c>
    </row>
    <row r="73" spans="1:7" s="13" customFormat="1" ht="30" customHeight="1">
      <c r="A73" s="66" t="s">
        <v>873</v>
      </c>
      <c r="B73" s="124" t="s">
        <v>198</v>
      </c>
      <c r="C73" s="283">
        <v>6</v>
      </c>
      <c r="D73" s="285" t="s">
        <v>55</v>
      </c>
      <c r="E73" s="317"/>
      <c r="F73" s="317"/>
      <c r="G73" s="284">
        <f>SUM(E73:F73)*C73</f>
        <v>0</v>
      </c>
    </row>
    <row r="74" spans="1:7" s="13" customFormat="1" ht="30" customHeight="1">
      <c r="A74" s="66" t="s">
        <v>874</v>
      </c>
      <c r="B74" s="119" t="s">
        <v>755</v>
      </c>
      <c r="C74" s="80">
        <v>2</v>
      </c>
      <c r="D74" s="285" t="s">
        <v>55</v>
      </c>
      <c r="E74" s="320"/>
      <c r="F74" s="320"/>
      <c r="G74" s="293">
        <f t="shared" ref="G74:G83" si="5">SUM(E74,F74)*C74</f>
        <v>0</v>
      </c>
    </row>
    <row r="75" spans="1:7" s="13" customFormat="1" ht="30" customHeight="1">
      <c r="A75" s="66" t="s">
        <v>875</v>
      </c>
      <c r="B75" s="119" t="s">
        <v>756</v>
      </c>
      <c r="C75" s="80">
        <v>4</v>
      </c>
      <c r="D75" s="285" t="s">
        <v>55</v>
      </c>
      <c r="E75" s="320"/>
      <c r="F75" s="320"/>
      <c r="G75" s="293">
        <f t="shared" si="5"/>
        <v>0</v>
      </c>
    </row>
    <row r="76" spans="1:7" s="13" customFormat="1" ht="30" customHeight="1">
      <c r="A76" s="66" t="s">
        <v>876</v>
      </c>
      <c r="B76" s="119" t="s">
        <v>896</v>
      </c>
      <c r="C76" s="80">
        <v>2</v>
      </c>
      <c r="D76" s="285" t="s">
        <v>55</v>
      </c>
      <c r="E76" s="320"/>
      <c r="F76" s="320"/>
      <c r="G76" s="293">
        <f t="shared" si="5"/>
        <v>0</v>
      </c>
    </row>
    <row r="77" spans="1:7" s="13" customFormat="1" ht="57.75" customHeight="1">
      <c r="A77" s="66" t="s">
        <v>877</v>
      </c>
      <c r="B77" s="63" t="s">
        <v>901</v>
      </c>
      <c r="C77" s="80">
        <v>1</v>
      </c>
      <c r="D77" s="117" t="s">
        <v>905</v>
      </c>
      <c r="E77" s="320"/>
      <c r="F77" s="320"/>
      <c r="G77" s="293">
        <f>SUM(E77,F77)*C77</f>
        <v>0</v>
      </c>
    </row>
    <row r="78" spans="1:7" s="13" customFormat="1" ht="54" customHeight="1">
      <c r="A78" s="66" t="s">
        <v>878</v>
      </c>
      <c r="B78" s="63" t="s">
        <v>902</v>
      </c>
      <c r="C78" s="80">
        <v>1</v>
      </c>
      <c r="D78" s="117" t="s">
        <v>905</v>
      </c>
      <c r="E78" s="320"/>
      <c r="F78" s="320"/>
      <c r="G78" s="293">
        <f>SUM(E78,F78)*C78</f>
        <v>0</v>
      </c>
    </row>
    <row r="79" spans="1:7" s="13" customFormat="1" ht="30" customHeight="1">
      <c r="A79" s="66" t="s">
        <v>879</v>
      </c>
      <c r="B79" s="119" t="s">
        <v>897</v>
      </c>
      <c r="C79" s="80">
        <v>4</v>
      </c>
      <c r="D79" s="65" t="s">
        <v>55</v>
      </c>
      <c r="E79" s="320"/>
      <c r="F79" s="320"/>
      <c r="G79" s="293">
        <f t="shared" si="5"/>
        <v>0</v>
      </c>
    </row>
    <row r="80" spans="1:7" s="13" customFormat="1" ht="30" customHeight="1">
      <c r="A80" s="66" t="s">
        <v>880</v>
      </c>
      <c r="B80" s="119" t="s">
        <v>904</v>
      </c>
      <c r="C80" s="80">
        <v>1</v>
      </c>
      <c r="D80" s="65" t="s">
        <v>55</v>
      </c>
      <c r="E80" s="320"/>
      <c r="F80" s="320"/>
      <c r="G80" s="293">
        <f t="shared" si="5"/>
        <v>0</v>
      </c>
    </row>
    <row r="81" spans="1:7" s="13" customFormat="1" ht="15" customHeight="1">
      <c r="A81" s="66" t="s">
        <v>881</v>
      </c>
      <c r="B81" s="119" t="s">
        <v>903</v>
      </c>
      <c r="C81" s="80">
        <v>1</v>
      </c>
      <c r="D81" s="65" t="s">
        <v>55</v>
      </c>
      <c r="E81" s="320"/>
      <c r="F81" s="320"/>
      <c r="G81" s="293">
        <f>SUM(E81,F81)*C81</f>
        <v>0</v>
      </c>
    </row>
    <row r="82" spans="1:7" s="13" customFormat="1" ht="38.25" customHeight="1">
      <c r="A82" s="66" t="s">
        <v>882</v>
      </c>
      <c r="B82" s="119" t="s">
        <v>759</v>
      </c>
      <c r="C82" s="80">
        <v>4</v>
      </c>
      <c r="D82" s="65" t="s">
        <v>55</v>
      </c>
      <c r="E82" s="320"/>
      <c r="F82" s="320"/>
      <c r="G82" s="293">
        <f t="shared" si="5"/>
        <v>0</v>
      </c>
    </row>
    <row r="83" spans="1:7" s="13" customFormat="1" ht="30" customHeight="1">
      <c r="A83" s="66" t="s">
        <v>883</v>
      </c>
      <c r="B83" s="119" t="s">
        <v>760</v>
      </c>
      <c r="C83" s="80">
        <v>2</v>
      </c>
      <c r="D83" s="65" t="s">
        <v>55</v>
      </c>
      <c r="E83" s="320"/>
      <c r="F83" s="320"/>
      <c r="G83" s="293">
        <f t="shared" si="5"/>
        <v>0</v>
      </c>
    </row>
    <row r="84" spans="1:7" s="13" customFormat="1" ht="30" customHeight="1">
      <c r="A84" s="66" t="s">
        <v>884</v>
      </c>
      <c r="B84" s="67" t="s">
        <v>951</v>
      </c>
      <c r="C84" s="178">
        <v>2</v>
      </c>
      <c r="D84" s="65" t="s">
        <v>55</v>
      </c>
      <c r="E84" s="78"/>
      <c r="F84" s="78"/>
      <c r="G84" s="64">
        <f t="shared" ref="G84:G87" si="6">SUMPRODUCT(E84:F84)*C84</f>
        <v>0</v>
      </c>
    </row>
    <row r="85" spans="1:7" s="13" customFormat="1" ht="15" customHeight="1">
      <c r="A85" s="66" t="s">
        <v>885</v>
      </c>
      <c r="B85" s="67" t="s">
        <v>898</v>
      </c>
      <c r="C85" s="178">
        <v>6</v>
      </c>
      <c r="D85" s="65" t="s">
        <v>55</v>
      </c>
      <c r="E85" s="78"/>
      <c r="F85" s="78"/>
      <c r="G85" s="64">
        <f t="shared" si="6"/>
        <v>0</v>
      </c>
    </row>
    <row r="86" spans="1:7" ht="15" customHeight="1">
      <c r="A86" s="66" t="s">
        <v>886</v>
      </c>
      <c r="B86" s="67" t="s">
        <v>899</v>
      </c>
      <c r="C86" s="178">
        <v>2</v>
      </c>
      <c r="D86" s="65" t="s">
        <v>55</v>
      </c>
      <c r="E86" s="78"/>
      <c r="F86" s="78"/>
      <c r="G86" s="64">
        <f t="shared" si="6"/>
        <v>0</v>
      </c>
    </row>
    <row r="87" spans="1:7" ht="15" customHeight="1">
      <c r="A87" s="66" t="s">
        <v>887</v>
      </c>
      <c r="B87" s="67" t="s">
        <v>900</v>
      </c>
      <c r="C87" s="178">
        <v>4</v>
      </c>
      <c r="D87" s="65" t="s">
        <v>55</v>
      </c>
      <c r="E87" s="78"/>
      <c r="F87" s="78"/>
      <c r="G87" s="64">
        <f t="shared" si="6"/>
        <v>0</v>
      </c>
    </row>
    <row r="88" spans="1:7" ht="30" customHeight="1">
      <c r="A88" s="66" t="s">
        <v>888</v>
      </c>
      <c r="B88" s="155" t="s">
        <v>955</v>
      </c>
      <c r="C88" s="156">
        <v>2</v>
      </c>
      <c r="D88" s="165" t="s">
        <v>905</v>
      </c>
      <c r="E88" s="321"/>
      <c r="F88" s="321"/>
      <c r="G88" s="294">
        <f t="shared" ref="G88:G92" si="7">SUM(E88,F88)*C88</f>
        <v>0</v>
      </c>
    </row>
    <row r="89" spans="1:7" s="13" customFormat="1" ht="15" customHeight="1">
      <c r="A89" s="66" t="s">
        <v>889</v>
      </c>
      <c r="B89" s="153" t="s">
        <v>908</v>
      </c>
      <c r="C89" s="151">
        <v>1</v>
      </c>
      <c r="D89" s="164" t="s">
        <v>168</v>
      </c>
      <c r="E89" s="152"/>
      <c r="F89" s="152"/>
      <c r="G89" s="154">
        <f>SUM(E89,F89)*C89</f>
        <v>0</v>
      </c>
    </row>
    <row r="90" spans="1:7" ht="15" customHeight="1">
      <c r="A90" s="66" t="s">
        <v>890</v>
      </c>
      <c r="B90" s="153" t="s">
        <v>895</v>
      </c>
      <c r="C90" s="151">
        <v>2</v>
      </c>
      <c r="D90" s="164" t="s">
        <v>168</v>
      </c>
      <c r="E90" s="152"/>
      <c r="F90" s="152"/>
      <c r="G90" s="154">
        <f t="shared" si="7"/>
        <v>0</v>
      </c>
    </row>
    <row r="91" spans="1:7" ht="29.25" customHeight="1">
      <c r="A91" s="66" t="s">
        <v>891</v>
      </c>
      <c r="B91" s="295" t="s">
        <v>758</v>
      </c>
      <c r="C91" s="178">
        <v>1</v>
      </c>
      <c r="D91" s="65" t="s">
        <v>55</v>
      </c>
      <c r="E91" s="322"/>
      <c r="F91" s="322"/>
      <c r="G91" s="296">
        <f>SUM(E91,F91)*C91</f>
        <v>0</v>
      </c>
    </row>
    <row r="92" spans="1:7" ht="15" customHeight="1">
      <c r="A92" s="66" t="s">
        <v>892</v>
      </c>
      <c r="B92" s="153" t="s">
        <v>870</v>
      </c>
      <c r="C92" s="151">
        <v>1</v>
      </c>
      <c r="D92" s="164" t="s">
        <v>168</v>
      </c>
      <c r="E92" s="152"/>
      <c r="F92" s="152"/>
      <c r="G92" s="154">
        <f t="shared" si="7"/>
        <v>0</v>
      </c>
    </row>
    <row r="93" spans="1:7" ht="15" customHeight="1">
      <c r="A93" s="98">
        <v>12</v>
      </c>
      <c r="B93" s="99" t="s">
        <v>699</v>
      </c>
      <c r="C93" s="132"/>
      <c r="D93" s="132"/>
      <c r="E93" s="59"/>
      <c r="F93" s="59"/>
      <c r="G93" s="129"/>
    </row>
    <row r="94" spans="1:7" ht="15" customHeight="1">
      <c r="A94" s="62" t="s">
        <v>94</v>
      </c>
      <c r="B94" s="63" t="s">
        <v>199</v>
      </c>
      <c r="C94" s="80"/>
      <c r="D94" s="80"/>
      <c r="E94" s="118"/>
      <c r="F94" s="118"/>
      <c r="G94" s="64"/>
    </row>
    <row r="95" spans="1:7" ht="49.5" customHeight="1">
      <c r="A95" s="62" t="s">
        <v>243</v>
      </c>
      <c r="B95" s="131" t="s">
        <v>717</v>
      </c>
      <c r="C95" s="286">
        <v>1</v>
      </c>
      <c r="D95" s="287" t="s">
        <v>55</v>
      </c>
      <c r="E95" s="318"/>
      <c r="F95" s="318"/>
      <c r="G95" s="288">
        <f t="shared" ref="G95:G100" si="8">SUM(E95:F95)*C95</f>
        <v>0</v>
      </c>
    </row>
    <row r="96" spans="1:7" ht="15" customHeight="1">
      <c r="A96" s="62" t="s">
        <v>247</v>
      </c>
      <c r="B96" s="124" t="s">
        <v>200</v>
      </c>
      <c r="C96" s="283">
        <v>4</v>
      </c>
      <c r="D96" s="285" t="s">
        <v>55</v>
      </c>
      <c r="E96" s="317"/>
      <c r="F96" s="317"/>
      <c r="G96" s="284">
        <f t="shared" si="8"/>
        <v>0</v>
      </c>
    </row>
    <row r="97" spans="1:7" ht="33" customHeight="1">
      <c r="A97" s="62" t="s">
        <v>249</v>
      </c>
      <c r="B97" s="124" t="s">
        <v>201</v>
      </c>
      <c r="C97" s="283">
        <v>12</v>
      </c>
      <c r="D97" s="285" t="s">
        <v>54</v>
      </c>
      <c r="E97" s="317"/>
      <c r="F97" s="317"/>
      <c r="G97" s="284">
        <f t="shared" si="8"/>
        <v>0</v>
      </c>
    </row>
    <row r="98" spans="1:7" s="84" customFormat="1" ht="15" customHeight="1">
      <c r="A98" s="62" t="s">
        <v>253</v>
      </c>
      <c r="B98" s="124" t="s">
        <v>718</v>
      </c>
      <c r="C98" s="283">
        <v>1</v>
      </c>
      <c r="D98" s="285" t="s">
        <v>55</v>
      </c>
      <c r="E98" s="317"/>
      <c r="F98" s="317"/>
      <c r="G98" s="284">
        <f t="shared" si="8"/>
        <v>0</v>
      </c>
    </row>
    <row r="99" spans="1:7" ht="15" customHeight="1">
      <c r="A99" s="62" t="s">
        <v>255</v>
      </c>
      <c r="B99" s="124" t="s">
        <v>719</v>
      </c>
      <c r="C99" s="283">
        <v>1</v>
      </c>
      <c r="D99" s="285" t="s">
        <v>55</v>
      </c>
      <c r="E99" s="317"/>
      <c r="F99" s="317"/>
      <c r="G99" s="284">
        <f t="shared" si="8"/>
        <v>0</v>
      </c>
    </row>
    <row r="100" spans="1:7" ht="15" customHeight="1">
      <c r="A100" s="62" t="s">
        <v>815</v>
      </c>
      <c r="B100" s="124" t="s">
        <v>202</v>
      </c>
      <c r="C100" s="283">
        <v>1</v>
      </c>
      <c r="D100" s="285" t="s">
        <v>55</v>
      </c>
      <c r="E100" s="317"/>
      <c r="F100" s="317"/>
      <c r="G100" s="284">
        <f t="shared" si="8"/>
        <v>0</v>
      </c>
    </row>
    <row r="101" spans="1:7" ht="15" customHeight="1">
      <c r="A101" s="66"/>
      <c r="B101" s="124" t="s">
        <v>203</v>
      </c>
      <c r="C101" s="283"/>
      <c r="D101" s="285"/>
      <c r="E101" s="169"/>
      <c r="F101" s="169"/>
      <c r="G101" s="284"/>
    </row>
    <row r="102" spans="1:7" ht="15" customHeight="1">
      <c r="A102" s="66"/>
      <c r="B102" s="124" t="s">
        <v>204</v>
      </c>
      <c r="C102" s="283"/>
      <c r="D102" s="285"/>
      <c r="E102" s="169"/>
      <c r="F102" s="169"/>
      <c r="G102" s="284"/>
    </row>
    <row r="103" spans="1:7" ht="15" customHeight="1">
      <c r="A103" s="66"/>
      <c r="B103" s="124" t="s">
        <v>205</v>
      </c>
      <c r="C103" s="283"/>
      <c r="D103" s="285"/>
      <c r="E103" s="169"/>
      <c r="F103" s="169"/>
      <c r="G103" s="284"/>
    </row>
    <row r="104" spans="1:7" ht="15" customHeight="1">
      <c r="A104" s="66"/>
      <c r="B104" s="124" t="s">
        <v>206</v>
      </c>
      <c r="C104" s="283"/>
      <c r="D104" s="285"/>
      <c r="E104" s="169"/>
      <c r="F104" s="169"/>
      <c r="G104" s="284"/>
    </row>
    <row r="105" spans="1:7" ht="15" customHeight="1">
      <c r="A105" s="66"/>
      <c r="B105" s="124" t="s">
        <v>207</v>
      </c>
      <c r="C105" s="283"/>
      <c r="D105" s="285"/>
      <c r="E105" s="169"/>
      <c r="F105" s="169"/>
      <c r="G105" s="284"/>
    </row>
    <row r="106" spans="1:7" ht="15" customHeight="1">
      <c r="A106" s="66"/>
      <c r="B106" s="124" t="s">
        <v>208</v>
      </c>
      <c r="C106" s="283"/>
      <c r="D106" s="285"/>
      <c r="E106" s="169"/>
      <c r="F106" s="169"/>
      <c r="G106" s="284"/>
    </row>
    <row r="107" spans="1:7" ht="15" customHeight="1">
      <c r="A107" s="66"/>
      <c r="B107" s="124" t="s">
        <v>209</v>
      </c>
      <c r="C107" s="283"/>
      <c r="D107" s="285"/>
      <c r="E107" s="169"/>
      <c r="F107" s="169"/>
      <c r="G107" s="284"/>
    </row>
    <row r="108" spans="1:7" ht="15" customHeight="1">
      <c r="A108" s="66"/>
      <c r="B108" s="124" t="s">
        <v>210</v>
      </c>
      <c r="C108" s="283"/>
      <c r="D108" s="285"/>
      <c r="E108" s="169"/>
      <c r="F108" s="169"/>
      <c r="G108" s="284"/>
    </row>
    <row r="109" spans="1:7" ht="44.45" customHeight="1">
      <c r="A109" s="110" t="s">
        <v>816</v>
      </c>
      <c r="B109" s="134" t="s">
        <v>720</v>
      </c>
      <c r="C109" s="289">
        <v>1</v>
      </c>
      <c r="D109" s="290" t="s">
        <v>55</v>
      </c>
      <c r="E109" s="319"/>
      <c r="F109" s="319"/>
      <c r="G109" s="291">
        <f>SUM(E109:F109)*C109</f>
        <v>0</v>
      </c>
    </row>
    <row r="110" spans="1:7" ht="15" customHeight="1">
      <c r="A110" s="62" t="s">
        <v>814</v>
      </c>
      <c r="B110" s="63" t="s">
        <v>211</v>
      </c>
      <c r="C110" s="139"/>
      <c r="D110" s="139"/>
      <c r="E110" s="140"/>
      <c r="F110" s="140"/>
      <c r="G110" s="141"/>
    </row>
    <row r="111" spans="1:7" ht="59.45" customHeight="1">
      <c r="A111" s="110" t="s">
        <v>817</v>
      </c>
      <c r="B111" s="97" t="s">
        <v>212</v>
      </c>
      <c r="C111" s="297"/>
      <c r="D111" s="298"/>
      <c r="E111" s="182"/>
      <c r="F111" s="182"/>
      <c r="G111" s="299"/>
    </row>
    <row r="112" spans="1:7" ht="15" customHeight="1">
      <c r="A112" s="166" t="s">
        <v>818</v>
      </c>
      <c r="B112" s="124" t="s">
        <v>213</v>
      </c>
      <c r="C112" s="283">
        <v>7</v>
      </c>
      <c r="D112" s="285" t="s">
        <v>55</v>
      </c>
      <c r="E112" s="317"/>
      <c r="F112" s="317"/>
      <c r="G112" s="284">
        <f t="shared" ref="G112:G117" si="9">SUM(E112:F112)*C112</f>
        <v>0</v>
      </c>
    </row>
    <row r="113" spans="1:7" ht="15" customHeight="1">
      <c r="A113" s="166" t="s">
        <v>819</v>
      </c>
      <c r="B113" s="124" t="s">
        <v>214</v>
      </c>
      <c r="C113" s="283">
        <v>1</v>
      </c>
      <c r="D113" s="285" t="s">
        <v>55</v>
      </c>
      <c r="E113" s="317"/>
      <c r="F113" s="317"/>
      <c r="G113" s="284">
        <f t="shared" si="9"/>
        <v>0</v>
      </c>
    </row>
    <row r="114" spans="1:7" ht="15" customHeight="1">
      <c r="A114" s="166" t="s">
        <v>820</v>
      </c>
      <c r="B114" s="124" t="s">
        <v>215</v>
      </c>
      <c r="C114" s="283">
        <v>1</v>
      </c>
      <c r="D114" s="285" t="s">
        <v>55</v>
      </c>
      <c r="E114" s="317"/>
      <c r="F114" s="317"/>
      <c r="G114" s="284">
        <f t="shared" si="9"/>
        <v>0</v>
      </c>
    </row>
    <row r="115" spans="1:7" ht="15" customHeight="1">
      <c r="A115" s="166" t="s">
        <v>821</v>
      </c>
      <c r="B115" s="124" t="s">
        <v>216</v>
      </c>
      <c r="C115" s="283">
        <v>2</v>
      </c>
      <c r="D115" s="285" t="s">
        <v>55</v>
      </c>
      <c r="E115" s="317"/>
      <c r="F115" s="317"/>
      <c r="G115" s="284">
        <f t="shared" si="9"/>
        <v>0</v>
      </c>
    </row>
    <row r="116" spans="1:7" ht="15" customHeight="1">
      <c r="A116" s="166" t="s">
        <v>822</v>
      </c>
      <c r="B116" s="124" t="s">
        <v>217</v>
      </c>
      <c r="C116" s="283">
        <v>2</v>
      </c>
      <c r="D116" s="285" t="s">
        <v>55</v>
      </c>
      <c r="E116" s="317"/>
      <c r="F116" s="317"/>
      <c r="G116" s="284">
        <f t="shared" si="9"/>
        <v>0</v>
      </c>
    </row>
    <row r="117" spans="1:7" ht="15" customHeight="1">
      <c r="A117" s="166" t="s">
        <v>823</v>
      </c>
      <c r="B117" s="124" t="s">
        <v>218</v>
      </c>
      <c r="C117" s="283">
        <v>1</v>
      </c>
      <c r="D117" s="285" t="s">
        <v>55</v>
      </c>
      <c r="E117" s="317"/>
      <c r="F117" s="317"/>
      <c r="G117" s="284">
        <f t="shared" si="9"/>
        <v>0</v>
      </c>
    </row>
    <row r="118" spans="1:7" ht="45" customHeight="1">
      <c r="A118" s="166" t="s">
        <v>824</v>
      </c>
      <c r="B118" s="124" t="s">
        <v>219</v>
      </c>
      <c r="C118" s="283"/>
      <c r="D118" s="285"/>
      <c r="E118" s="169"/>
      <c r="F118" s="169"/>
      <c r="G118" s="284"/>
    </row>
    <row r="119" spans="1:7" ht="15" customHeight="1">
      <c r="A119" s="166" t="s">
        <v>825</v>
      </c>
      <c r="B119" s="124" t="s">
        <v>220</v>
      </c>
      <c r="C119" s="283">
        <v>1</v>
      </c>
      <c r="D119" s="285" t="s">
        <v>55</v>
      </c>
      <c r="E119" s="317"/>
      <c r="F119" s="317"/>
      <c r="G119" s="284">
        <f t="shared" ref="G119:G126" si="10">SUM(E119:F119)*C119</f>
        <v>0</v>
      </c>
    </row>
    <row r="120" spans="1:7" ht="15" customHeight="1">
      <c r="A120" s="166" t="s">
        <v>826</v>
      </c>
      <c r="B120" s="124" t="s">
        <v>221</v>
      </c>
      <c r="C120" s="283">
        <v>1</v>
      </c>
      <c r="D120" s="285" t="s">
        <v>55</v>
      </c>
      <c r="E120" s="317"/>
      <c r="F120" s="317"/>
      <c r="G120" s="284">
        <f t="shared" si="10"/>
        <v>0</v>
      </c>
    </row>
    <row r="121" spans="1:7" ht="15" customHeight="1">
      <c r="A121" s="166" t="s">
        <v>827</v>
      </c>
      <c r="B121" s="124" t="s">
        <v>222</v>
      </c>
      <c r="C121" s="283">
        <v>1</v>
      </c>
      <c r="D121" s="285" t="s">
        <v>55</v>
      </c>
      <c r="E121" s="317"/>
      <c r="F121" s="317"/>
      <c r="G121" s="284">
        <f t="shared" si="10"/>
        <v>0</v>
      </c>
    </row>
    <row r="122" spans="1:7" ht="15" customHeight="1">
      <c r="A122" s="166" t="s">
        <v>828</v>
      </c>
      <c r="B122" s="124" t="s">
        <v>223</v>
      </c>
      <c r="C122" s="283">
        <v>1</v>
      </c>
      <c r="D122" s="285" t="s">
        <v>55</v>
      </c>
      <c r="E122" s="317"/>
      <c r="F122" s="317"/>
      <c r="G122" s="284">
        <f t="shared" si="10"/>
        <v>0</v>
      </c>
    </row>
    <row r="123" spans="1:7" ht="15" customHeight="1">
      <c r="A123" s="166" t="s">
        <v>829</v>
      </c>
      <c r="B123" s="124" t="s">
        <v>224</v>
      </c>
      <c r="C123" s="283">
        <v>1</v>
      </c>
      <c r="D123" s="285" t="s">
        <v>55</v>
      </c>
      <c r="E123" s="317"/>
      <c r="F123" s="317"/>
      <c r="G123" s="284">
        <f t="shared" si="10"/>
        <v>0</v>
      </c>
    </row>
    <row r="124" spans="1:7" ht="15" customHeight="1">
      <c r="A124" s="166" t="s">
        <v>830</v>
      </c>
      <c r="B124" s="124" t="s">
        <v>225</v>
      </c>
      <c r="C124" s="283">
        <v>1</v>
      </c>
      <c r="D124" s="285" t="s">
        <v>55</v>
      </c>
      <c r="E124" s="317"/>
      <c r="F124" s="317"/>
      <c r="G124" s="284">
        <f t="shared" si="10"/>
        <v>0</v>
      </c>
    </row>
    <row r="125" spans="1:7" ht="15" customHeight="1">
      <c r="A125" s="166" t="s">
        <v>831</v>
      </c>
      <c r="B125" s="124" t="s">
        <v>226</v>
      </c>
      <c r="C125" s="283">
        <v>1</v>
      </c>
      <c r="D125" s="285" t="s">
        <v>55</v>
      </c>
      <c r="E125" s="317"/>
      <c r="F125" s="317"/>
      <c r="G125" s="284">
        <f t="shared" si="10"/>
        <v>0</v>
      </c>
    </row>
    <row r="126" spans="1:7" ht="15" customHeight="1">
      <c r="A126" s="166" t="s">
        <v>832</v>
      </c>
      <c r="B126" s="124" t="s">
        <v>227</v>
      </c>
      <c r="C126" s="283">
        <v>1</v>
      </c>
      <c r="D126" s="285" t="s">
        <v>55</v>
      </c>
      <c r="E126" s="317"/>
      <c r="F126" s="317"/>
      <c r="G126" s="284">
        <f t="shared" si="10"/>
        <v>0</v>
      </c>
    </row>
    <row r="127" spans="1:7" ht="45" customHeight="1">
      <c r="A127" s="166" t="s">
        <v>833</v>
      </c>
      <c r="B127" s="124" t="s">
        <v>228</v>
      </c>
      <c r="C127" s="283"/>
      <c r="D127" s="285"/>
      <c r="E127" s="169"/>
      <c r="F127" s="169"/>
      <c r="G127" s="284"/>
    </row>
    <row r="128" spans="1:7" ht="15" customHeight="1">
      <c r="A128" s="166" t="s">
        <v>834</v>
      </c>
      <c r="B128" s="124" t="s">
        <v>229</v>
      </c>
      <c r="C128" s="283">
        <v>1</v>
      </c>
      <c r="D128" s="285" t="s">
        <v>55</v>
      </c>
      <c r="E128" s="317"/>
      <c r="F128" s="317"/>
      <c r="G128" s="284">
        <f>SUM(E128:F128)*C128</f>
        <v>0</v>
      </c>
    </row>
    <row r="129" spans="1:7" ht="15" customHeight="1">
      <c r="A129" s="166" t="s">
        <v>835</v>
      </c>
      <c r="B129" s="124" t="s">
        <v>230</v>
      </c>
      <c r="C129" s="283">
        <v>2</v>
      </c>
      <c r="D129" s="285" t="s">
        <v>55</v>
      </c>
      <c r="E129" s="317"/>
      <c r="F129" s="317"/>
      <c r="G129" s="284">
        <f>SUM(E129:F129)*C129</f>
        <v>0</v>
      </c>
    </row>
    <row r="130" spans="1:7" ht="15" customHeight="1">
      <c r="A130" s="166" t="s">
        <v>836</v>
      </c>
      <c r="B130" s="124" t="s">
        <v>231</v>
      </c>
      <c r="C130" s="283">
        <v>1</v>
      </c>
      <c r="D130" s="285" t="s">
        <v>55</v>
      </c>
      <c r="E130" s="317"/>
      <c r="F130" s="317"/>
      <c r="G130" s="284">
        <f>SUM(E130:F130)*C130</f>
        <v>0</v>
      </c>
    </row>
    <row r="131" spans="1:7" ht="15" customHeight="1">
      <c r="A131" s="166" t="s">
        <v>837</v>
      </c>
      <c r="B131" s="124" t="s">
        <v>232</v>
      </c>
      <c r="C131" s="283">
        <v>1</v>
      </c>
      <c r="D131" s="285" t="s">
        <v>55</v>
      </c>
      <c r="E131" s="317"/>
      <c r="F131" s="317"/>
      <c r="G131" s="284">
        <f>SUM(E131:F131)*C131</f>
        <v>0</v>
      </c>
    </row>
    <row r="132" spans="1:7" ht="15" customHeight="1">
      <c r="A132" s="166" t="s">
        <v>838</v>
      </c>
      <c r="B132" s="124" t="s">
        <v>233</v>
      </c>
      <c r="C132" s="283">
        <v>1</v>
      </c>
      <c r="D132" s="285" t="s">
        <v>55</v>
      </c>
      <c r="E132" s="317"/>
      <c r="F132" s="317"/>
      <c r="G132" s="284">
        <f>SUM(E132:F132)*C132</f>
        <v>0</v>
      </c>
    </row>
    <row r="133" spans="1:7" ht="45" customHeight="1">
      <c r="A133" s="166" t="s">
        <v>839</v>
      </c>
      <c r="B133" s="124" t="s">
        <v>234</v>
      </c>
      <c r="C133" s="283"/>
      <c r="D133" s="285"/>
      <c r="E133" s="169"/>
      <c r="F133" s="169"/>
      <c r="G133" s="284"/>
    </row>
    <row r="134" spans="1:7" ht="15" customHeight="1">
      <c r="A134" s="166" t="s">
        <v>840</v>
      </c>
      <c r="B134" s="124" t="s">
        <v>235</v>
      </c>
      <c r="C134" s="283">
        <v>1</v>
      </c>
      <c r="D134" s="285" t="s">
        <v>55</v>
      </c>
      <c r="E134" s="317"/>
      <c r="F134" s="317"/>
      <c r="G134" s="284">
        <f>SUM(E134:F134)*C134</f>
        <v>0</v>
      </c>
    </row>
    <row r="135" spans="1:7" ht="15" customHeight="1">
      <c r="A135" s="166" t="s">
        <v>841</v>
      </c>
      <c r="B135" s="124" t="s">
        <v>236</v>
      </c>
      <c r="C135" s="283">
        <v>1</v>
      </c>
      <c r="D135" s="285" t="s">
        <v>55</v>
      </c>
      <c r="E135" s="317"/>
      <c r="F135" s="317"/>
      <c r="G135" s="284">
        <f>SUM(E135:F135)*C135</f>
        <v>0</v>
      </c>
    </row>
    <row r="136" spans="1:7" ht="15" customHeight="1">
      <c r="A136" s="166" t="s">
        <v>842</v>
      </c>
      <c r="B136" s="124" t="s">
        <v>237</v>
      </c>
      <c r="C136" s="283">
        <v>2</v>
      </c>
      <c r="D136" s="285" t="s">
        <v>55</v>
      </c>
      <c r="E136" s="317"/>
      <c r="F136" s="317"/>
      <c r="G136" s="284">
        <f>SUM(E136:F136)*C136</f>
        <v>0</v>
      </c>
    </row>
    <row r="137" spans="1:7" ht="15" customHeight="1">
      <c r="A137" s="166" t="s">
        <v>843</v>
      </c>
      <c r="B137" s="124" t="s">
        <v>238</v>
      </c>
      <c r="C137" s="283" t="s">
        <v>239</v>
      </c>
      <c r="D137" s="285" t="s">
        <v>239</v>
      </c>
      <c r="E137" s="169"/>
      <c r="F137" s="169"/>
      <c r="G137" s="284"/>
    </row>
    <row r="138" spans="1:7" ht="30" customHeight="1">
      <c r="A138" s="166" t="s">
        <v>844</v>
      </c>
      <c r="B138" s="124" t="s">
        <v>240</v>
      </c>
      <c r="C138" s="283">
        <v>12</v>
      </c>
      <c r="D138" s="285" t="s">
        <v>55</v>
      </c>
      <c r="E138" s="317"/>
      <c r="F138" s="317"/>
      <c r="G138" s="284">
        <f>SUM(E138:F138)*C138</f>
        <v>0</v>
      </c>
    </row>
    <row r="139" spans="1:7" ht="30" customHeight="1">
      <c r="A139" s="66" t="s">
        <v>845</v>
      </c>
      <c r="B139" s="131" t="s">
        <v>241</v>
      </c>
      <c r="C139" s="286">
        <v>6</v>
      </c>
      <c r="D139" s="287" t="s">
        <v>55</v>
      </c>
      <c r="E139" s="318"/>
      <c r="F139" s="318"/>
      <c r="G139" s="288">
        <f>SUM(E139:F139)*C139</f>
        <v>0</v>
      </c>
    </row>
    <row r="140" spans="1:7" ht="15" customHeight="1">
      <c r="A140" s="98">
        <v>13</v>
      </c>
      <c r="B140" s="99" t="s">
        <v>700</v>
      </c>
      <c r="C140" s="132"/>
      <c r="D140" s="100"/>
      <c r="E140" s="59"/>
      <c r="F140" s="59"/>
      <c r="G140" s="129"/>
    </row>
    <row r="141" spans="1:7" ht="15" customHeight="1">
      <c r="A141" s="62" t="s">
        <v>95</v>
      </c>
      <c r="B141" s="63" t="s">
        <v>242</v>
      </c>
      <c r="C141" s="80"/>
      <c r="D141" s="80"/>
      <c r="E141" s="118"/>
      <c r="F141" s="118"/>
      <c r="G141" s="64"/>
    </row>
    <row r="142" spans="1:7" ht="15" customHeight="1">
      <c r="A142" s="110" t="s">
        <v>848</v>
      </c>
      <c r="B142" s="97" t="s">
        <v>244</v>
      </c>
      <c r="C142" s="300"/>
      <c r="D142" s="301"/>
      <c r="E142" s="181"/>
      <c r="F142" s="181"/>
      <c r="G142" s="302"/>
    </row>
    <row r="143" spans="1:7" ht="15" customHeight="1">
      <c r="A143" s="166" t="s">
        <v>849</v>
      </c>
      <c r="B143" s="124" t="s">
        <v>245</v>
      </c>
      <c r="C143" s="283">
        <v>3</v>
      </c>
      <c r="D143" s="285" t="s">
        <v>54</v>
      </c>
      <c r="E143" s="317"/>
      <c r="F143" s="317"/>
      <c r="G143" s="284">
        <f>SUM(E143:F143)*C143</f>
        <v>0</v>
      </c>
    </row>
    <row r="144" spans="1:7" ht="15" customHeight="1">
      <c r="A144" s="166" t="s">
        <v>850</v>
      </c>
      <c r="B144" s="124" t="s">
        <v>246</v>
      </c>
      <c r="C144" s="283">
        <v>3</v>
      </c>
      <c r="D144" s="285" t="s">
        <v>54</v>
      </c>
      <c r="E144" s="317"/>
      <c r="F144" s="317"/>
      <c r="G144" s="284">
        <f>SUM(E144:F144)*C144</f>
        <v>0</v>
      </c>
    </row>
    <row r="145" spans="1:7" ht="15" customHeight="1">
      <c r="A145" s="166" t="s">
        <v>851</v>
      </c>
      <c r="B145" s="124" t="s">
        <v>250</v>
      </c>
      <c r="C145" s="283"/>
      <c r="D145" s="285"/>
      <c r="E145" s="169"/>
      <c r="F145" s="169"/>
      <c r="G145" s="284"/>
    </row>
    <row r="146" spans="1:7" ht="50.25" customHeight="1">
      <c r="A146" s="166" t="s">
        <v>852</v>
      </c>
      <c r="B146" s="124" t="s">
        <v>251</v>
      </c>
      <c r="C146" s="283">
        <v>9</v>
      </c>
      <c r="D146" s="285" t="s">
        <v>54</v>
      </c>
      <c r="E146" s="317"/>
      <c r="F146" s="317"/>
      <c r="G146" s="284">
        <f>SUM(E146:F146)*C146</f>
        <v>0</v>
      </c>
    </row>
    <row r="147" spans="1:7" ht="15" customHeight="1">
      <c r="A147" s="166" t="s">
        <v>853</v>
      </c>
      <c r="B147" s="124" t="s">
        <v>252</v>
      </c>
      <c r="C147" s="283">
        <v>9</v>
      </c>
      <c r="D147" s="285" t="s">
        <v>54</v>
      </c>
      <c r="E147" s="317"/>
      <c r="F147" s="317"/>
      <c r="G147" s="284">
        <f>SUM(E147:F147)*C147</f>
        <v>0</v>
      </c>
    </row>
    <row r="148" spans="1:7" ht="30" customHeight="1">
      <c r="A148" s="166" t="s">
        <v>854</v>
      </c>
      <c r="B148" s="124" t="s">
        <v>254</v>
      </c>
      <c r="C148" s="283">
        <v>12</v>
      </c>
      <c r="D148" s="285" t="s">
        <v>54</v>
      </c>
      <c r="E148" s="317"/>
      <c r="F148" s="317"/>
      <c r="G148" s="284">
        <f>SUM(E148:F148)*C148</f>
        <v>0</v>
      </c>
    </row>
    <row r="149" spans="1:7" ht="45" customHeight="1">
      <c r="A149" s="66" t="s">
        <v>855</v>
      </c>
      <c r="B149" s="131" t="s">
        <v>256</v>
      </c>
      <c r="C149" s="286">
        <v>11</v>
      </c>
      <c r="D149" s="287" t="s">
        <v>55</v>
      </c>
      <c r="E149" s="318"/>
      <c r="F149" s="318"/>
      <c r="G149" s="288">
        <f>SUM(E149:F149)*C149</f>
        <v>0</v>
      </c>
    </row>
    <row r="150" spans="1:7" s="13" customFormat="1" ht="15" customHeight="1">
      <c r="A150" s="98">
        <v>14</v>
      </c>
      <c r="B150" s="99" t="s">
        <v>701</v>
      </c>
      <c r="C150" s="132"/>
      <c r="D150" s="132"/>
      <c r="E150" s="59"/>
      <c r="F150" s="59"/>
      <c r="G150" s="129"/>
    </row>
    <row r="151" spans="1:7" s="13" customFormat="1" ht="30" customHeight="1">
      <c r="A151" s="66" t="s">
        <v>96</v>
      </c>
      <c r="B151" s="131" t="s">
        <v>258</v>
      </c>
      <c r="C151" s="286">
        <v>290</v>
      </c>
      <c r="D151" s="287" t="s">
        <v>54</v>
      </c>
      <c r="E151" s="170" t="s">
        <v>58</v>
      </c>
      <c r="F151" s="318"/>
      <c r="G151" s="288">
        <f t="shared" ref="G151:G159" si="11">SUM(E151:F151)*C151</f>
        <v>0</v>
      </c>
    </row>
    <row r="152" spans="1:7" s="13" customFormat="1" ht="15" customHeight="1">
      <c r="A152" s="66" t="s">
        <v>97</v>
      </c>
      <c r="B152" s="119" t="s">
        <v>907</v>
      </c>
      <c r="C152" s="80">
        <v>6</v>
      </c>
      <c r="D152" s="65" t="s">
        <v>55</v>
      </c>
      <c r="E152" s="320"/>
      <c r="F152" s="320"/>
      <c r="G152" s="293">
        <f>SUM(E152,F152)*C152</f>
        <v>0</v>
      </c>
    </row>
    <row r="153" spans="1:7" ht="15" customHeight="1">
      <c r="A153" s="66" t="s">
        <v>856</v>
      </c>
      <c r="B153" s="119" t="s">
        <v>757</v>
      </c>
      <c r="C153" s="80">
        <v>14</v>
      </c>
      <c r="D153" s="65" t="s">
        <v>55</v>
      </c>
      <c r="E153" s="320"/>
      <c r="F153" s="320"/>
      <c r="G153" s="293">
        <f>SUM(E153,F153)*C153</f>
        <v>0</v>
      </c>
    </row>
    <row r="154" spans="1:7" ht="15" customHeight="1">
      <c r="A154" s="66" t="s">
        <v>857</v>
      </c>
      <c r="B154" s="119" t="s">
        <v>906</v>
      </c>
      <c r="C154" s="80">
        <v>2</v>
      </c>
      <c r="D154" s="65" t="s">
        <v>55</v>
      </c>
      <c r="E154" s="320"/>
      <c r="F154" s="320"/>
      <c r="G154" s="293">
        <f>SUM(E154,F154)*C154</f>
        <v>0</v>
      </c>
    </row>
    <row r="155" spans="1:7" ht="30" customHeight="1">
      <c r="A155" s="66" t="s">
        <v>858</v>
      </c>
      <c r="B155" s="124" t="s">
        <v>259</v>
      </c>
      <c r="C155" s="283">
        <v>3</v>
      </c>
      <c r="D155" s="285" t="s">
        <v>55</v>
      </c>
      <c r="E155" s="317"/>
      <c r="F155" s="317"/>
      <c r="G155" s="284">
        <f t="shared" si="11"/>
        <v>0</v>
      </c>
    </row>
    <row r="156" spans="1:7" ht="45" customHeight="1">
      <c r="A156" s="66" t="s">
        <v>859</v>
      </c>
      <c r="B156" s="124" t="s">
        <v>136</v>
      </c>
      <c r="C156" s="283">
        <v>3</v>
      </c>
      <c r="D156" s="285" t="s">
        <v>55</v>
      </c>
      <c r="E156" s="317"/>
      <c r="F156" s="317"/>
      <c r="G156" s="284">
        <f t="shared" si="11"/>
        <v>0</v>
      </c>
    </row>
    <row r="157" spans="1:7" ht="55.5" customHeight="1">
      <c r="A157" s="66" t="s">
        <v>860</v>
      </c>
      <c r="B157" s="124" t="s">
        <v>721</v>
      </c>
      <c r="C157" s="283">
        <v>20</v>
      </c>
      <c r="D157" s="285" t="s">
        <v>54</v>
      </c>
      <c r="E157" s="317"/>
      <c r="F157" s="317"/>
      <c r="G157" s="284">
        <f t="shared" si="11"/>
        <v>0</v>
      </c>
    </row>
    <row r="158" spans="1:7" ht="45" customHeight="1">
      <c r="A158" s="66" t="s">
        <v>861</v>
      </c>
      <c r="B158" s="124" t="s">
        <v>260</v>
      </c>
      <c r="C158" s="283">
        <v>290</v>
      </c>
      <c r="D158" s="285" t="s">
        <v>54</v>
      </c>
      <c r="E158" s="317"/>
      <c r="F158" s="317"/>
      <c r="G158" s="284">
        <f t="shared" si="11"/>
        <v>0</v>
      </c>
    </row>
    <row r="159" spans="1:7" ht="44.45" customHeight="1">
      <c r="A159" s="66" t="s">
        <v>862</v>
      </c>
      <c r="B159" s="124" t="s">
        <v>261</v>
      </c>
      <c r="C159" s="283">
        <v>290</v>
      </c>
      <c r="D159" s="285" t="s">
        <v>54</v>
      </c>
      <c r="E159" s="317"/>
      <c r="F159" s="317"/>
      <c r="G159" s="284">
        <f t="shared" si="11"/>
        <v>0</v>
      </c>
    </row>
    <row r="160" spans="1:7" ht="15" customHeight="1">
      <c r="A160" s="101">
        <v>15</v>
      </c>
      <c r="B160" s="102" t="s">
        <v>863</v>
      </c>
      <c r="C160" s="179"/>
      <c r="D160" s="103"/>
      <c r="E160" s="104"/>
      <c r="F160" s="104"/>
      <c r="G160" s="167"/>
    </row>
    <row r="161" spans="1:7" ht="15" customHeight="1">
      <c r="A161" s="142" t="s">
        <v>864</v>
      </c>
      <c r="B161" s="143" t="s">
        <v>84</v>
      </c>
      <c r="C161" s="144"/>
      <c r="D161" s="144"/>
      <c r="E161" s="145"/>
      <c r="F161" s="145"/>
      <c r="G161" s="146"/>
    </row>
    <row r="162" spans="1:7" ht="15" customHeight="1">
      <c r="A162" s="62" t="s">
        <v>865</v>
      </c>
      <c r="B162" s="147" t="s">
        <v>726</v>
      </c>
      <c r="C162" s="303">
        <v>1</v>
      </c>
      <c r="D162" s="304" t="s">
        <v>55</v>
      </c>
      <c r="E162" s="68"/>
      <c r="F162" s="68"/>
      <c r="G162" s="305">
        <f t="shared" ref="G162:G163" si="12">SUM(E162:F162)*C162</f>
        <v>0</v>
      </c>
    </row>
    <row r="163" spans="1:7" ht="30" customHeight="1">
      <c r="A163" s="62" t="s">
        <v>866</v>
      </c>
      <c r="B163" s="147" t="s">
        <v>262</v>
      </c>
      <c r="C163" s="303">
        <v>6</v>
      </c>
      <c r="D163" s="304" t="s">
        <v>55</v>
      </c>
      <c r="E163" s="68"/>
      <c r="F163" s="68"/>
      <c r="G163" s="305">
        <f t="shared" si="12"/>
        <v>0</v>
      </c>
    </row>
    <row r="164" spans="1:7" ht="15" customHeight="1">
      <c r="A164" s="142" t="s">
        <v>867</v>
      </c>
      <c r="B164" s="143" t="s">
        <v>85</v>
      </c>
      <c r="C164" s="144"/>
      <c r="D164" s="144"/>
      <c r="E164" s="145"/>
      <c r="F164" s="145"/>
      <c r="G164" s="146"/>
    </row>
    <row r="165" spans="1:7" ht="30" customHeight="1">
      <c r="A165" s="62" t="s">
        <v>868</v>
      </c>
      <c r="B165" s="147" t="s">
        <v>263</v>
      </c>
      <c r="C165" s="303">
        <v>6</v>
      </c>
      <c r="D165" s="304" t="s">
        <v>55</v>
      </c>
      <c r="E165" s="68"/>
      <c r="F165" s="68"/>
      <c r="G165" s="305">
        <f>SUM(E165:F165)*C165</f>
        <v>0</v>
      </c>
    </row>
    <row r="166" spans="1:7" ht="30" customHeight="1">
      <c r="A166" s="133" t="s">
        <v>869</v>
      </c>
      <c r="B166" s="148" t="s">
        <v>264</v>
      </c>
      <c r="C166" s="280">
        <v>4</v>
      </c>
      <c r="D166" s="281" t="s">
        <v>55</v>
      </c>
      <c r="E166" s="159"/>
      <c r="F166" s="159"/>
      <c r="G166" s="282">
        <f>SUM(E166:F166)*C166</f>
        <v>0</v>
      </c>
    </row>
    <row r="167" spans="1:7" ht="15" customHeight="1">
      <c r="A167" s="105"/>
      <c r="B167" s="235" t="s">
        <v>12</v>
      </c>
      <c r="C167" s="235"/>
      <c r="D167" s="235"/>
      <c r="E167" s="149">
        <f>SUMPRODUCT(E16:E166,$C16:$C166)</f>
        <v>0</v>
      </c>
      <c r="F167" s="149">
        <f>SUMPRODUCT(F16:F166,$C16:$C166)</f>
        <v>0</v>
      </c>
      <c r="G167" s="150">
        <f>SUM(G16:G166)</f>
        <v>0</v>
      </c>
    </row>
    <row r="168" spans="1:7" ht="15" customHeight="1">
      <c r="A168" s="27" t="s">
        <v>265</v>
      </c>
      <c r="B168" s="28" t="s">
        <v>135</v>
      </c>
      <c r="C168" s="79"/>
      <c r="D168" s="79"/>
      <c r="E168" s="58"/>
      <c r="F168" s="58"/>
      <c r="G168" s="30"/>
    </row>
    <row r="169" spans="1:7" ht="15" customHeight="1">
      <c r="A169" s="27">
        <v>1</v>
      </c>
      <c r="B169" s="28" t="s">
        <v>266</v>
      </c>
      <c r="C169" s="79"/>
      <c r="D169" s="79"/>
      <c r="E169" s="58"/>
      <c r="F169" s="58"/>
      <c r="G169" s="30"/>
    </row>
    <row r="170" spans="1:7" ht="15" customHeight="1">
      <c r="A170" s="66" t="s">
        <v>14</v>
      </c>
      <c r="B170" s="124" t="s">
        <v>267</v>
      </c>
      <c r="C170" s="283">
        <v>25</v>
      </c>
      <c r="D170" s="285" t="s">
        <v>63</v>
      </c>
      <c r="E170" s="317"/>
      <c r="F170" s="317"/>
      <c r="G170" s="284">
        <f>SUM(E170:F170)*C170</f>
        <v>0</v>
      </c>
    </row>
    <row r="171" spans="1:7" ht="15" customHeight="1">
      <c r="A171" s="66" t="s">
        <v>15</v>
      </c>
      <c r="B171" s="124" t="s">
        <v>268</v>
      </c>
      <c r="C171" s="283">
        <v>105</v>
      </c>
      <c r="D171" s="285" t="s">
        <v>63</v>
      </c>
      <c r="E171" s="317"/>
      <c r="F171" s="317"/>
      <c r="G171" s="284">
        <f t="shared" ref="G171:G185" si="13">SUM(E171:F171)*C171</f>
        <v>0</v>
      </c>
    </row>
    <row r="172" spans="1:7" ht="15" customHeight="1">
      <c r="A172" s="66" t="s">
        <v>59</v>
      </c>
      <c r="B172" s="124" t="s">
        <v>269</v>
      </c>
      <c r="C172" s="283">
        <v>85</v>
      </c>
      <c r="D172" s="285" t="s">
        <v>63</v>
      </c>
      <c r="E172" s="317"/>
      <c r="F172" s="317"/>
      <c r="G172" s="284">
        <f t="shared" si="13"/>
        <v>0</v>
      </c>
    </row>
    <row r="173" spans="1:7" ht="15" customHeight="1">
      <c r="A173" s="66" t="s">
        <v>60</v>
      </c>
      <c r="B173" s="124" t="s">
        <v>270</v>
      </c>
      <c r="C173" s="283">
        <v>5</v>
      </c>
      <c r="D173" s="285" t="s">
        <v>63</v>
      </c>
      <c r="E173" s="317"/>
      <c r="F173" s="317"/>
      <c r="G173" s="284">
        <f t="shared" si="13"/>
        <v>0</v>
      </c>
    </row>
    <row r="174" spans="1:7" ht="15" customHeight="1">
      <c r="A174" s="66" t="s">
        <v>61</v>
      </c>
      <c r="B174" s="124" t="s">
        <v>271</v>
      </c>
      <c r="C174" s="283">
        <v>1</v>
      </c>
      <c r="D174" s="285" t="s">
        <v>63</v>
      </c>
      <c r="E174" s="317"/>
      <c r="F174" s="317"/>
      <c r="G174" s="284">
        <f t="shared" si="13"/>
        <v>0</v>
      </c>
    </row>
    <row r="175" spans="1:7" ht="15" customHeight="1">
      <c r="A175" s="66" t="s">
        <v>62</v>
      </c>
      <c r="B175" s="124" t="s">
        <v>272</v>
      </c>
      <c r="C175" s="283">
        <v>105</v>
      </c>
      <c r="D175" s="285" t="s">
        <v>63</v>
      </c>
      <c r="E175" s="317"/>
      <c r="F175" s="317"/>
      <c r="G175" s="284">
        <f t="shared" si="13"/>
        <v>0</v>
      </c>
    </row>
    <row r="176" spans="1:7" ht="15" customHeight="1">
      <c r="A176" s="66" t="s">
        <v>101</v>
      </c>
      <c r="B176" s="124" t="s">
        <v>273</v>
      </c>
      <c r="C176" s="283">
        <v>85</v>
      </c>
      <c r="D176" s="285" t="s">
        <v>63</v>
      </c>
      <c r="E176" s="317"/>
      <c r="F176" s="317"/>
      <c r="G176" s="284">
        <f t="shared" si="13"/>
        <v>0</v>
      </c>
    </row>
    <row r="177" spans="1:7" ht="15" customHeight="1">
      <c r="A177" s="66" t="s">
        <v>102</v>
      </c>
      <c r="B177" s="124" t="s">
        <v>274</v>
      </c>
      <c r="C177" s="283">
        <v>1</v>
      </c>
      <c r="D177" s="285" t="s">
        <v>63</v>
      </c>
      <c r="E177" s="317"/>
      <c r="F177" s="317"/>
      <c r="G177" s="284">
        <f t="shared" si="13"/>
        <v>0</v>
      </c>
    </row>
    <row r="178" spans="1:7" ht="15" customHeight="1">
      <c r="A178" s="66" t="s">
        <v>103</v>
      </c>
      <c r="B178" s="124" t="s">
        <v>275</v>
      </c>
      <c r="C178" s="283">
        <v>11</v>
      </c>
      <c r="D178" s="285" t="s">
        <v>153</v>
      </c>
      <c r="E178" s="317"/>
      <c r="F178" s="317"/>
      <c r="G178" s="284">
        <f t="shared" si="13"/>
        <v>0</v>
      </c>
    </row>
    <row r="179" spans="1:7" ht="30" customHeight="1">
      <c r="A179" s="66" t="s">
        <v>104</v>
      </c>
      <c r="B179" s="124" t="s">
        <v>154</v>
      </c>
      <c r="C179" s="283">
        <v>8</v>
      </c>
      <c r="D179" s="285" t="s">
        <v>153</v>
      </c>
      <c r="E179" s="317"/>
      <c r="F179" s="317"/>
      <c r="G179" s="284">
        <f t="shared" si="13"/>
        <v>0</v>
      </c>
    </row>
    <row r="180" spans="1:7" ht="38.25" customHeight="1">
      <c r="A180" s="66" t="s">
        <v>105</v>
      </c>
      <c r="B180" s="124" t="s">
        <v>276</v>
      </c>
      <c r="C180" s="283">
        <v>15</v>
      </c>
      <c r="D180" s="285" t="s">
        <v>63</v>
      </c>
      <c r="E180" s="317"/>
      <c r="F180" s="317"/>
      <c r="G180" s="284">
        <f t="shared" si="13"/>
        <v>0</v>
      </c>
    </row>
    <row r="181" spans="1:7" ht="30" customHeight="1">
      <c r="A181" s="66" t="s">
        <v>120</v>
      </c>
      <c r="B181" s="124" t="s">
        <v>277</v>
      </c>
      <c r="C181" s="283">
        <v>25</v>
      </c>
      <c r="D181" s="285" t="s">
        <v>63</v>
      </c>
      <c r="E181" s="317"/>
      <c r="F181" s="317"/>
      <c r="G181" s="284">
        <f t="shared" si="13"/>
        <v>0</v>
      </c>
    </row>
    <row r="182" spans="1:7" ht="15" customHeight="1">
      <c r="A182" s="66" t="s">
        <v>121</v>
      </c>
      <c r="B182" s="124" t="s">
        <v>278</v>
      </c>
      <c r="C182" s="283">
        <v>15</v>
      </c>
      <c r="D182" s="285" t="s">
        <v>63</v>
      </c>
      <c r="E182" s="317"/>
      <c r="F182" s="317"/>
      <c r="G182" s="284">
        <f t="shared" si="13"/>
        <v>0</v>
      </c>
    </row>
    <row r="183" spans="1:7" ht="15" customHeight="1">
      <c r="A183" s="66" t="s">
        <v>122</v>
      </c>
      <c r="B183" s="124" t="s">
        <v>279</v>
      </c>
      <c r="C183" s="283">
        <v>25</v>
      </c>
      <c r="D183" s="285" t="s">
        <v>63</v>
      </c>
      <c r="E183" s="317"/>
      <c r="F183" s="317"/>
      <c r="G183" s="284">
        <f t="shared" si="13"/>
        <v>0</v>
      </c>
    </row>
    <row r="184" spans="1:7" ht="15" customHeight="1">
      <c r="A184" s="66" t="s">
        <v>123</v>
      </c>
      <c r="B184" s="124" t="s">
        <v>280</v>
      </c>
      <c r="C184" s="283">
        <v>3</v>
      </c>
      <c r="D184" s="285" t="s">
        <v>152</v>
      </c>
      <c r="E184" s="317"/>
      <c r="F184" s="317"/>
      <c r="G184" s="284">
        <f t="shared" si="13"/>
        <v>0</v>
      </c>
    </row>
    <row r="185" spans="1:7" ht="30" customHeight="1">
      <c r="A185" s="66" t="s">
        <v>124</v>
      </c>
      <c r="B185" s="124" t="s">
        <v>281</v>
      </c>
      <c r="C185" s="283">
        <v>1</v>
      </c>
      <c r="D185" s="285" t="s">
        <v>55</v>
      </c>
      <c r="E185" s="317"/>
      <c r="F185" s="317"/>
      <c r="G185" s="284">
        <f t="shared" si="13"/>
        <v>0</v>
      </c>
    </row>
    <row r="186" spans="1:7" ht="15" customHeight="1">
      <c r="A186" s="27">
        <v>2</v>
      </c>
      <c r="B186" s="28" t="s">
        <v>282</v>
      </c>
      <c r="C186" s="79"/>
      <c r="D186" s="79"/>
      <c r="E186" s="58"/>
      <c r="F186" s="58"/>
      <c r="G186" s="30"/>
    </row>
    <row r="187" spans="1:7" ht="15" customHeight="1">
      <c r="A187" s="66" t="s">
        <v>56</v>
      </c>
      <c r="B187" s="124" t="s">
        <v>283</v>
      </c>
      <c r="C187" s="283">
        <v>15</v>
      </c>
      <c r="D187" s="285" t="s">
        <v>63</v>
      </c>
      <c r="E187" s="317"/>
      <c r="F187" s="317"/>
      <c r="G187" s="284">
        <f t="shared" ref="G187" si="14">SUM(E187:F187)*C187</f>
        <v>0</v>
      </c>
    </row>
    <row r="188" spans="1:7" ht="15" customHeight="1">
      <c r="A188" s="66" t="s">
        <v>72</v>
      </c>
      <c r="B188" s="124" t="s">
        <v>284</v>
      </c>
      <c r="C188" s="283">
        <v>10</v>
      </c>
      <c r="D188" s="285" t="s">
        <v>63</v>
      </c>
      <c r="E188" s="317"/>
      <c r="F188" s="317"/>
      <c r="G188" s="284">
        <f t="shared" ref="G188:G197" si="15">SUM(E188:F188)*C188</f>
        <v>0</v>
      </c>
    </row>
    <row r="189" spans="1:7" ht="15" customHeight="1">
      <c r="A189" s="66" t="s">
        <v>73</v>
      </c>
      <c r="B189" s="124" t="s">
        <v>285</v>
      </c>
      <c r="C189" s="283">
        <v>15</v>
      </c>
      <c r="D189" s="285" t="s">
        <v>63</v>
      </c>
      <c r="E189" s="317"/>
      <c r="F189" s="317"/>
      <c r="G189" s="284">
        <f t="shared" si="15"/>
        <v>0</v>
      </c>
    </row>
    <row r="190" spans="1:7" ht="15" customHeight="1">
      <c r="A190" s="66" t="s">
        <v>74</v>
      </c>
      <c r="B190" s="124" t="s">
        <v>286</v>
      </c>
      <c r="C190" s="283">
        <v>40</v>
      </c>
      <c r="D190" s="285" t="s">
        <v>63</v>
      </c>
      <c r="E190" s="317"/>
      <c r="F190" s="317"/>
      <c r="G190" s="284">
        <f t="shared" si="15"/>
        <v>0</v>
      </c>
    </row>
    <row r="191" spans="1:7" ht="15" customHeight="1">
      <c r="A191" s="66" t="s">
        <v>112</v>
      </c>
      <c r="B191" s="124" t="s">
        <v>287</v>
      </c>
      <c r="C191" s="283">
        <v>95</v>
      </c>
      <c r="D191" s="285" t="s">
        <v>63</v>
      </c>
      <c r="E191" s="317"/>
      <c r="F191" s="317"/>
      <c r="G191" s="284">
        <f t="shared" si="15"/>
        <v>0</v>
      </c>
    </row>
    <row r="192" spans="1:7" ht="15" customHeight="1">
      <c r="A192" s="66" t="s">
        <v>113</v>
      </c>
      <c r="B192" s="124" t="s">
        <v>288</v>
      </c>
      <c r="C192" s="283">
        <v>1</v>
      </c>
      <c r="D192" s="285" t="s">
        <v>152</v>
      </c>
      <c r="E192" s="317"/>
      <c r="F192" s="317"/>
      <c r="G192" s="284">
        <f t="shared" si="15"/>
        <v>0</v>
      </c>
    </row>
    <row r="193" spans="1:7" ht="30.6" customHeight="1">
      <c r="A193" s="66" t="s">
        <v>114</v>
      </c>
      <c r="B193" s="124" t="s">
        <v>289</v>
      </c>
      <c r="C193" s="283">
        <v>2</v>
      </c>
      <c r="D193" s="285" t="s">
        <v>152</v>
      </c>
      <c r="E193" s="317"/>
      <c r="F193" s="317"/>
      <c r="G193" s="284">
        <f t="shared" si="15"/>
        <v>0</v>
      </c>
    </row>
    <row r="194" spans="1:7" ht="31.5" customHeight="1">
      <c r="A194" s="66" t="s">
        <v>115</v>
      </c>
      <c r="B194" s="124" t="s">
        <v>290</v>
      </c>
      <c r="C194" s="283">
        <v>1</v>
      </c>
      <c r="D194" s="285" t="s">
        <v>152</v>
      </c>
      <c r="E194" s="317"/>
      <c r="F194" s="317"/>
      <c r="G194" s="284">
        <f t="shared" si="15"/>
        <v>0</v>
      </c>
    </row>
    <row r="195" spans="1:7" ht="15" customHeight="1">
      <c r="A195" s="66" t="s">
        <v>116</v>
      </c>
      <c r="B195" s="124" t="s">
        <v>291</v>
      </c>
      <c r="C195" s="283">
        <v>1</v>
      </c>
      <c r="D195" s="285" t="s">
        <v>152</v>
      </c>
      <c r="E195" s="317"/>
      <c r="F195" s="317"/>
      <c r="G195" s="284">
        <f t="shared" si="15"/>
        <v>0</v>
      </c>
    </row>
    <row r="196" spans="1:7" ht="15" customHeight="1">
      <c r="A196" s="66" t="s">
        <v>117</v>
      </c>
      <c r="B196" s="124" t="s">
        <v>292</v>
      </c>
      <c r="C196" s="283">
        <v>1</v>
      </c>
      <c r="D196" s="285" t="s">
        <v>152</v>
      </c>
      <c r="E196" s="317"/>
      <c r="F196" s="317"/>
      <c r="G196" s="284">
        <f t="shared" si="15"/>
        <v>0</v>
      </c>
    </row>
    <row r="197" spans="1:7" ht="28.5" customHeight="1">
      <c r="A197" s="66" t="s">
        <v>118</v>
      </c>
      <c r="B197" s="124" t="s">
        <v>293</v>
      </c>
      <c r="C197" s="283">
        <v>1</v>
      </c>
      <c r="D197" s="285" t="s">
        <v>55</v>
      </c>
      <c r="E197" s="317"/>
      <c r="F197" s="317"/>
      <c r="G197" s="284">
        <f t="shared" si="15"/>
        <v>0</v>
      </c>
    </row>
    <row r="198" spans="1:7" ht="15" customHeight="1">
      <c r="A198" s="27">
        <v>3</v>
      </c>
      <c r="B198" s="28" t="s">
        <v>294</v>
      </c>
      <c r="C198" s="79"/>
      <c r="D198" s="79"/>
      <c r="E198" s="58"/>
      <c r="F198" s="58"/>
      <c r="G198" s="30"/>
    </row>
    <row r="199" spans="1:7" ht="15" customHeight="1">
      <c r="A199" s="66" t="s">
        <v>64</v>
      </c>
      <c r="B199" s="124" t="s">
        <v>295</v>
      </c>
      <c r="C199" s="283">
        <v>3</v>
      </c>
      <c r="D199" s="285" t="s">
        <v>296</v>
      </c>
      <c r="E199" s="317"/>
      <c r="F199" s="317"/>
      <c r="G199" s="284">
        <f t="shared" ref="G199:G213" si="16">SUM(E199:F199)*C199</f>
        <v>0</v>
      </c>
    </row>
    <row r="200" spans="1:7" ht="15" customHeight="1">
      <c r="A200" s="66" t="s">
        <v>68</v>
      </c>
      <c r="B200" s="124" t="s">
        <v>297</v>
      </c>
      <c r="C200" s="283">
        <v>6</v>
      </c>
      <c r="D200" s="285" t="s">
        <v>296</v>
      </c>
      <c r="E200" s="317"/>
      <c r="F200" s="317"/>
      <c r="G200" s="284">
        <f t="shared" si="16"/>
        <v>0</v>
      </c>
    </row>
    <row r="201" spans="1:7" ht="15" customHeight="1">
      <c r="A201" s="66" t="s">
        <v>108</v>
      </c>
      <c r="B201" s="124" t="s">
        <v>298</v>
      </c>
      <c r="C201" s="283">
        <v>23</v>
      </c>
      <c r="D201" s="285" t="s">
        <v>296</v>
      </c>
      <c r="E201" s="317"/>
      <c r="F201" s="317"/>
      <c r="G201" s="284">
        <f t="shared" si="16"/>
        <v>0</v>
      </c>
    </row>
    <row r="202" spans="1:7" ht="15" customHeight="1">
      <c r="A202" s="66" t="s">
        <v>109</v>
      </c>
      <c r="B202" s="124" t="s">
        <v>299</v>
      </c>
      <c r="C202" s="283">
        <v>3</v>
      </c>
      <c r="D202" s="285" t="s">
        <v>296</v>
      </c>
      <c r="E202" s="317"/>
      <c r="F202" s="317"/>
      <c r="G202" s="284">
        <f t="shared" si="16"/>
        <v>0</v>
      </c>
    </row>
    <row r="203" spans="1:7" ht="15" customHeight="1">
      <c r="A203" s="66" t="s">
        <v>110</v>
      </c>
      <c r="B203" s="124" t="s">
        <v>300</v>
      </c>
      <c r="C203" s="283">
        <v>20</v>
      </c>
      <c r="D203" s="285" t="s">
        <v>63</v>
      </c>
      <c r="E203" s="317"/>
      <c r="F203" s="317"/>
      <c r="G203" s="284">
        <f t="shared" si="16"/>
        <v>0</v>
      </c>
    </row>
    <row r="204" spans="1:7" ht="30" customHeight="1">
      <c r="A204" s="66" t="s">
        <v>111</v>
      </c>
      <c r="B204" s="124" t="s">
        <v>301</v>
      </c>
      <c r="C204" s="283">
        <v>2</v>
      </c>
      <c r="D204" s="285" t="s">
        <v>152</v>
      </c>
      <c r="E204" s="317"/>
      <c r="F204" s="317"/>
      <c r="G204" s="284">
        <f t="shared" si="16"/>
        <v>0</v>
      </c>
    </row>
    <row r="205" spans="1:7" ht="30" customHeight="1">
      <c r="A205" s="66" t="s">
        <v>125</v>
      </c>
      <c r="B205" s="124" t="s">
        <v>302</v>
      </c>
      <c r="C205" s="283">
        <v>1</v>
      </c>
      <c r="D205" s="285" t="s">
        <v>152</v>
      </c>
      <c r="E205" s="317"/>
      <c r="F205" s="317"/>
      <c r="G205" s="284">
        <f t="shared" si="16"/>
        <v>0</v>
      </c>
    </row>
    <row r="206" spans="1:7" ht="45" customHeight="1">
      <c r="A206" s="66" t="s">
        <v>126</v>
      </c>
      <c r="B206" s="124" t="s">
        <v>303</v>
      </c>
      <c r="C206" s="283">
        <v>2</v>
      </c>
      <c r="D206" s="285" t="s">
        <v>152</v>
      </c>
      <c r="E206" s="317"/>
      <c r="F206" s="317"/>
      <c r="G206" s="284">
        <f t="shared" si="16"/>
        <v>0</v>
      </c>
    </row>
    <row r="207" spans="1:7" ht="30" customHeight="1">
      <c r="A207" s="66" t="s">
        <v>138</v>
      </c>
      <c r="B207" s="124" t="s">
        <v>304</v>
      </c>
      <c r="C207" s="283">
        <v>1</v>
      </c>
      <c r="D207" s="285" t="s">
        <v>152</v>
      </c>
      <c r="E207" s="317"/>
      <c r="F207" s="317"/>
      <c r="G207" s="284">
        <f t="shared" si="16"/>
        <v>0</v>
      </c>
    </row>
    <row r="208" spans="1:7" ht="30" customHeight="1">
      <c r="A208" s="66" t="s">
        <v>139</v>
      </c>
      <c r="B208" s="124" t="s">
        <v>305</v>
      </c>
      <c r="C208" s="283">
        <v>1</v>
      </c>
      <c r="D208" s="285" t="s">
        <v>152</v>
      </c>
      <c r="E208" s="317"/>
      <c r="F208" s="317"/>
      <c r="G208" s="284">
        <f t="shared" si="16"/>
        <v>0</v>
      </c>
    </row>
    <row r="209" spans="1:7" ht="30" customHeight="1">
      <c r="A209" s="66" t="s">
        <v>140</v>
      </c>
      <c r="B209" s="124" t="s">
        <v>306</v>
      </c>
      <c r="C209" s="283">
        <v>2</v>
      </c>
      <c r="D209" s="285" t="s">
        <v>152</v>
      </c>
      <c r="E209" s="317"/>
      <c r="F209" s="317"/>
      <c r="G209" s="284">
        <f t="shared" si="16"/>
        <v>0</v>
      </c>
    </row>
    <row r="210" spans="1:7" ht="30" customHeight="1">
      <c r="A210" s="66" t="s">
        <v>141</v>
      </c>
      <c r="B210" s="124" t="s">
        <v>307</v>
      </c>
      <c r="C210" s="283">
        <v>3</v>
      </c>
      <c r="D210" s="285" t="s">
        <v>152</v>
      </c>
      <c r="E210" s="317"/>
      <c r="F210" s="317"/>
      <c r="G210" s="284">
        <f t="shared" si="16"/>
        <v>0</v>
      </c>
    </row>
    <row r="211" spans="1:7" ht="45" customHeight="1">
      <c r="A211" s="66" t="s">
        <v>142</v>
      </c>
      <c r="B211" s="124" t="s">
        <v>308</v>
      </c>
      <c r="C211" s="283">
        <v>5</v>
      </c>
      <c r="D211" s="285" t="s">
        <v>63</v>
      </c>
      <c r="E211" s="317"/>
      <c r="F211" s="317"/>
      <c r="G211" s="284">
        <f t="shared" si="16"/>
        <v>0</v>
      </c>
    </row>
    <row r="212" spans="1:7" ht="45" customHeight="1">
      <c r="A212" s="66" t="s">
        <v>143</v>
      </c>
      <c r="B212" s="124" t="s">
        <v>309</v>
      </c>
      <c r="C212" s="283">
        <v>1</v>
      </c>
      <c r="D212" s="285" t="s">
        <v>55</v>
      </c>
      <c r="E212" s="317"/>
      <c r="F212" s="317"/>
      <c r="G212" s="284">
        <f t="shared" si="16"/>
        <v>0</v>
      </c>
    </row>
    <row r="213" spans="1:7" ht="30" customHeight="1">
      <c r="A213" s="66" t="s">
        <v>144</v>
      </c>
      <c r="B213" s="124" t="s">
        <v>310</v>
      </c>
      <c r="C213" s="283">
        <v>1</v>
      </c>
      <c r="D213" s="285" t="s">
        <v>55</v>
      </c>
      <c r="E213" s="317"/>
      <c r="F213" s="317"/>
      <c r="G213" s="284">
        <f t="shared" si="16"/>
        <v>0</v>
      </c>
    </row>
    <row r="214" spans="1:7" ht="15" customHeight="1">
      <c r="A214" s="27">
        <v>4</v>
      </c>
      <c r="B214" s="28" t="s">
        <v>311</v>
      </c>
      <c r="C214" s="79"/>
      <c r="D214" s="79"/>
      <c r="E214" s="58"/>
      <c r="F214" s="58"/>
      <c r="G214" s="30"/>
    </row>
    <row r="215" spans="1:7" ht="60" customHeight="1">
      <c r="A215" s="66" t="s">
        <v>57</v>
      </c>
      <c r="B215" s="124" t="s">
        <v>312</v>
      </c>
      <c r="C215" s="283">
        <v>1</v>
      </c>
      <c r="D215" s="285" t="s">
        <v>55</v>
      </c>
      <c r="E215" s="317"/>
      <c r="F215" s="317"/>
      <c r="G215" s="284">
        <f t="shared" ref="G215:G227" si="17">SUM(E215:F215)*C215</f>
        <v>0</v>
      </c>
    </row>
    <row r="216" spans="1:7" ht="67.5" customHeight="1">
      <c r="A216" s="66" t="s">
        <v>86</v>
      </c>
      <c r="B216" s="124" t="s">
        <v>313</v>
      </c>
      <c r="C216" s="283">
        <v>1</v>
      </c>
      <c r="D216" s="285" t="s">
        <v>55</v>
      </c>
      <c r="E216" s="317"/>
      <c r="F216" s="317"/>
      <c r="G216" s="284">
        <f t="shared" si="17"/>
        <v>0</v>
      </c>
    </row>
    <row r="217" spans="1:7" ht="45" customHeight="1">
      <c r="A217" s="66" t="s">
        <v>87</v>
      </c>
      <c r="B217" s="124" t="s">
        <v>314</v>
      </c>
      <c r="C217" s="283">
        <v>2</v>
      </c>
      <c r="D217" s="285" t="s">
        <v>55</v>
      </c>
      <c r="E217" s="317"/>
      <c r="F217" s="317"/>
      <c r="G217" s="284">
        <f t="shared" si="17"/>
        <v>0</v>
      </c>
    </row>
    <row r="218" spans="1:7" ht="49.5" customHeight="1">
      <c r="A218" s="66" t="s">
        <v>88</v>
      </c>
      <c r="B218" s="124" t="s">
        <v>752</v>
      </c>
      <c r="C218" s="283">
        <v>1</v>
      </c>
      <c r="D218" s="285" t="s">
        <v>55</v>
      </c>
      <c r="E218" s="317"/>
      <c r="F218" s="169" t="s">
        <v>58</v>
      </c>
      <c r="G218" s="284">
        <f t="shared" si="17"/>
        <v>0</v>
      </c>
    </row>
    <row r="219" spans="1:7" ht="45" customHeight="1">
      <c r="A219" s="66" t="s">
        <v>89</v>
      </c>
      <c r="B219" s="124" t="s">
        <v>315</v>
      </c>
      <c r="C219" s="283">
        <v>4</v>
      </c>
      <c r="D219" s="285" t="s">
        <v>55</v>
      </c>
      <c r="E219" s="317"/>
      <c r="F219" s="169" t="s">
        <v>58</v>
      </c>
      <c r="G219" s="284">
        <f t="shared" si="17"/>
        <v>0</v>
      </c>
    </row>
    <row r="220" spans="1:7" ht="45" customHeight="1">
      <c r="A220" s="66" t="s">
        <v>90</v>
      </c>
      <c r="B220" s="124" t="s">
        <v>316</v>
      </c>
      <c r="C220" s="283">
        <v>3</v>
      </c>
      <c r="D220" s="285" t="s">
        <v>55</v>
      </c>
      <c r="E220" s="317"/>
      <c r="F220" s="169" t="s">
        <v>58</v>
      </c>
      <c r="G220" s="284">
        <f t="shared" si="17"/>
        <v>0</v>
      </c>
    </row>
    <row r="221" spans="1:7" ht="51" customHeight="1">
      <c r="A221" s="66" t="s">
        <v>127</v>
      </c>
      <c r="B221" s="124" t="s">
        <v>317</v>
      </c>
      <c r="C221" s="283">
        <v>8</v>
      </c>
      <c r="D221" s="285" t="s">
        <v>55</v>
      </c>
      <c r="E221" s="169" t="s">
        <v>58</v>
      </c>
      <c r="F221" s="317"/>
      <c r="G221" s="284">
        <f t="shared" si="17"/>
        <v>0</v>
      </c>
    </row>
    <row r="222" spans="1:7" ht="53.25" customHeight="1">
      <c r="A222" s="66" t="s">
        <v>128</v>
      </c>
      <c r="B222" s="124" t="s">
        <v>318</v>
      </c>
      <c r="C222" s="283">
        <v>3</v>
      </c>
      <c r="D222" s="285" t="s">
        <v>55</v>
      </c>
      <c r="E222" s="169" t="s">
        <v>58</v>
      </c>
      <c r="F222" s="317"/>
      <c r="G222" s="284">
        <f t="shared" si="17"/>
        <v>0</v>
      </c>
    </row>
    <row r="223" spans="1:7" ht="46.5" customHeight="1">
      <c r="A223" s="66" t="s">
        <v>129</v>
      </c>
      <c r="B223" s="124" t="s">
        <v>319</v>
      </c>
      <c r="C223" s="283">
        <v>4</v>
      </c>
      <c r="D223" s="285" t="s">
        <v>55</v>
      </c>
      <c r="E223" s="169" t="s">
        <v>58</v>
      </c>
      <c r="F223" s="317"/>
      <c r="G223" s="284">
        <f t="shared" si="17"/>
        <v>0</v>
      </c>
    </row>
    <row r="224" spans="1:7" ht="48" customHeight="1">
      <c r="A224" s="66" t="s">
        <v>130</v>
      </c>
      <c r="B224" s="124" t="s">
        <v>320</v>
      </c>
      <c r="C224" s="283">
        <v>1</v>
      </c>
      <c r="D224" s="285" t="s">
        <v>55</v>
      </c>
      <c r="E224" s="169" t="s">
        <v>58</v>
      </c>
      <c r="F224" s="317"/>
      <c r="G224" s="284">
        <f t="shared" si="17"/>
        <v>0</v>
      </c>
    </row>
    <row r="225" spans="1:7" ht="15" customHeight="1">
      <c r="A225" s="66" t="s">
        <v>131</v>
      </c>
      <c r="B225" s="124" t="s">
        <v>321</v>
      </c>
      <c r="C225" s="283">
        <v>16</v>
      </c>
      <c r="D225" s="285" t="s">
        <v>152</v>
      </c>
      <c r="E225" s="317"/>
      <c r="F225" s="317"/>
      <c r="G225" s="284">
        <f t="shared" si="17"/>
        <v>0</v>
      </c>
    </row>
    <row r="226" spans="1:7" ht="15" customHeight="1">
      <c r="A226" s="66" t="s">
        <v>132</v>
      </c>
      <c r="B226" s="124" t="s">
        <v>155</v>
      </c>
      <c r="C226" s="283">
        <v>32</v>
      </c>
      <c r="D226" s="285" t="s">
        <v>152</v>
      </c>
      <c r="E226" s="317"/>
      <c r="F226" s="317"/>
      <c r="G226" s="284">
        <f t="shared" si="17"/>
        <v>0</v>
      </c>
    </row>
    <row r="227" spans="1:7" ht="30" customHeight="1">
      <c r="A227" s="66" t="s">
        <v>133</v>
      </c>
      <c r="B227" s="124" t="s">
        <v>322</v>
      </c>
      <c r="C227" s="283">
        <v>1</v>
      </c>
      <c r="D227" s="285" t="s">
        <v>55</v>
      </c>
      <c r="E227" s="317"/>
      <c r="F227" s="317"/>
      <c r="G227" s="284">
        <f t="shared" si="17"/>
        <v>0</v>
      </c>
    </row>
    <row r="228" spans="1:7" ht="15" customHeight="1">
      <c r="A228" s="27" t="s">
        <v>91</v>
      </c>
      <c r="B228" s="28" t="s">
        <v>323</v>
      </c>
      <c r="C228" s="79"/>
      <c r="D228" s="79"/>
      <c r="E228" s="58"/>
      <c r="F228" s="58"/>
      <c r="G228" s="30"/>
    </row>
    <row r="229" spans="1:7" ht="60" customHeight="1">
      <c r="A229" s="96" t="s">
        <v>28</v>
      </c>
      <c r="B229" s="127" t="s">
        <v>727</v>
      </c>
      <c r="C229" s="306">
        <v>11</v>
      </c>
      <c r="D229" s="307" t="s">
        <v>54</v>
      </c>
      <c r="E229" s="323"/>
      <c r="F229" s="323"/>
      <c r="G229" s="308">
        <f>SUM(E229:F229)*C229</f>
        <v>0</v>
      </c>
    </row>
    <row r="230" spans="1:7" ht="30" customHeight="1">
      <c r="A230" s="96" t="s">
        <v>30</v>
      </c>
      <c r="B230" s="127" t="s">
        <v>728</v>
      </c>
      <c r="C230" s="306">
        <v>2</v>
      </c>
      <c r="D230" s="307" t="s">
        <v>55</v>
      </c>
      <c r="E230" s="323"/>
      <c r="F230" s="323"/>
      <c r="G230" s="308">
        <f>SUM(E230:F230)*C230</f>
        <v>0</v>
      </c>
    </row>
    <row r="231" spans="1:7" ht="15" customHeight="1">
      <c r="A231" s="96" t="s">
        <v>32</v>
      </c>
      <c r="B231" s="127" t="s">
        <v>324</v>
      </c>
      <c r="C231" s="306">
        <v>3</v>
      </c>
      <c r="D231" s="307" t="s">
        <v>54</v>
      </c>
      <c r="E231" s="323"/>
      <c r="F231" s="323"/>
      <c r="G231" s="308">
        <f>SUM(E231:F231)*C231</f>
        <v>0</v>
      </c>
    </row>
    <row r="232" spans="1:7" ht="15" customHeight="1">
      <c r="A232" s="27" t="s">
        <v>92</v>
      </c>
      <c r="B232" s="28" t="s">
        <v>325</v>
      </c>
      <c r="C232" s="79"/>
      <c r="D232" s="79"/>
      <c r="E232" s="58"/>
      <c r="F232" s="58"/>
      <c r="G232" s="30"/>
    </row>
    <row r="233" spans="1:7" s="13" customFormat="1" ht="54.75" customHeight="1">
      <c r="A233" s="96" t="s">
        <v>65</v>
      </c>
      <c r="B233" s="127" t="s">
        <v>326</v>
      </c>
      <c r="C233" s="306">
        <v>1</v>
      </c>
      <c r="D233" s="307" t="s">
        <v>55</v>
      </c>
      <c r="E233" s="323"/>
      <c r="F233" s="323"/>
      <c r="G233" s="308">
        <f>SUM(E233:F233)*C233</f>
        <v>0</v>
      </c>
    </row>
    <row r="234" spans="1:7" s="13" customFormat="1" ht="15" customHeight="1">
      <c r="A234" s="106"/>
      <c r="B234" s="238" t="s">
        <v>327</v>
      </c>
      <c r="C234" s="238"/>
      <c r="D234" s="238"/>
      <c r="E234" s="107">
        <f>SUMPRODUCT(E170:E233,C170:C233)</f>
        <v>0</v>
      </c>
      <c r="F234" s="107">
        <f>SUMPRODUCT(F170:F233,C170:C233)</f>
        <v>0</v>
      </c>
      <c r="G234" s="130">
        <f>SUM(G170:G233)</f>
        <v>0</v>
      </c>
    </row>
    <row r="235" spans="1:7" s="13" customFormat="1" ht="15" customHeight="1">
      <c r="A235" s="27" t="s">
        <v>119</v>
      </c>
      <c r="B235" s="28" t="s">
        <v>98</v>
      </c>
      <c r="C235" s="79"/>
      <c r="D235" s="79"/>
      <c r="E235" s="58"/>
      <c r="F235" s="58"/>
      <c r="G235" s="30"/>
    </row>
    <row r="236" spans="1:7" s="13" customFormat="1" ht="15" customHeight="1">
      <c r="A236" s="98" t="s">
        <v>53</v>
      </c>
      <c r="B236" s="28" t="s">
        <v>328</v>
      </c>
      <c r="C236" s="79"/>
      <c r="D236" s="79"/>
      <c r="E236" s="58"/>
      <c r="F236" s="58"/>
      <c r="G236" s="30"/>
    </row>
    <row r="237" spans="1:7" s="13" customFormat="1" ht="15" customHeight="1">
      <c r="A237" s="96" t="s">
        <v>14</v>
      </c>
      <c r="B237" s="127" t="s">
        <v>329</v>
      </c>
      <c r="C237" s="306">
        <v>1</v>
      </c>
      <c r="D237" s="307" t="s">
        <v>55</v>
      </c>
      <c r="E237" s="323"/>
      <c r="F237" s="323"/>
      <c r="G237" s="308">
        <f>SUM(E237:F237)*C237</f>
        <v>0</v>
      </c>
    </row>
    <row r="238" spans="1:7" s="13" customFormat="1" ht="15" customHeight="1">
      <c r="A238" s="96" t="s">
        <v>15</v>
      </c>
      <c r="B238" s="127" t="s">
        <v>330</v>
      </c>
      <c r="C238" s="306">
        <v>120</v>
      </c>
      <c r="D238" s="307" t="s">
        <v>63</v>
      </c>
      <c r="E238" s="323"/>
      <c r="F238" s="323"/>
      <c r="G238" s="308">
        <f t="shared" ref="G238:G245" si="18">SUM(E238:F238)*C238</f>
        <v>0</v>
      </c>
    </row>
    <row r="239" spans="1:7" s="13" customFormat="1" ht="15" customHeight="1">
      <c r="A239" s="96" t="s">
        <v>59</v>
      </c>
      <c r="B239" s="127" t="s">
        <v>331</v>
      </c>
      <c r="C239" s="306">
        <v>30</v>
      </c>
      <c r="D239" s="307" t="s">
        <v>63</v>
      </c>
      <c r="E239" s="323"/>
      <c r="F239" s="323"/>
      <c r="G239" s="308">
        <f t="shared" si="18"/>
        <v>0</v>
      </c>
    </row>
    <row r="240" spans="1:7" s="13" customFormat="1" ht="15" customHeight="1">
      <c r="A240" s="96" t="s">
        <v>59</v>
      </c>
      <c r="B240" s="127" t="s">
        <v>332</v>
      </c>
      <c r="C240" s="306">
        <v>40</v>
      </c>
      <c r="D240" s="307" t="s">
        <v>63</v>
      </c>
      <c r="E240" s="323"/>
      <c r="F240" s="323"/>
      <c r="G240" s="308">
        <f t="shared" si="18"/>
        <v>0</v>
      </c>
    </row>
    <row r="241" spans="1:8" s="13" customFormat="1" ht="15" customHeight="1">
      <c r="A241" s="96" t="s">
        <v>60</v>
      </c>
      <c r="B241" s="127" t="s">
        <v>333</v>
      </c>
      <c r="C241" s="306">
        <v>6</v>
      </c>
      <c r="D241" s="307" t="s">
        <v>63</v>
      </c>
      <c r="E241" s="323"/>
      <c r="F241" s="323"/>
      <c r="G241" s="308">
        <f t="shared" si="18"/>
        <v>0</v>
      </c>
    </row>
    <row r="242" spans="1:8" s="13" customFormat="1" ht="15" customHeight="1">
      <c r="A242" s="96" t="s">
        <v>61</v>
      </c>
      <c r="B242" s="127" t="s">
        <v>334</v>
      </c>
      <c r="C242" s="306">
        <v>25</v>
      </c>
      <c r="D242" s="307" t="s">
        <v>63</v>
      </c>
      <c r="E242" s="323"/>
      <c r="F242" s="323"/>
      <c r="G242" s="308">
        <f t="shared" si="18"/>
        <v>0</v>
      </c>
    </row>
    <row r="243" spans="1:8" s="13" customFormat="1" ht="15" customHeight="1">
      <c r="A243" s="96" t="s">
        <v>62</v>
      </c>
      <c r="B243" s="127" t="s">
        <v>335</v>
      </c>
      <c r="C243" s="306">
        <v>3</v>
      </c>
      <c r="D243" s="307" t="s">
        <v>55</v>
      </c>
      <c r="E243" s="323"/>
      <c r="F243" s="323"/>
      <c r="G243" s="308">
        <f t="shared" si="18"/>
        <v>0</v>
      </c>
      <c r="H243" s="112"/>
    </row>
    <row r="244" spans="1:8" s="13" customFormat="1" ht="15" customHeight="1">
      <c r="A244" s="96" t="s">
        <v>101</v>
      </c>
      <c r="B244" s="127" t="s">
        <v>336</v>
      </c>
      <c r="C244" s="306">
        <v>2</v>
      </c>
      <c r="D244" s="307" t="s">
        <v>55</v>
      </c>
      <c r="E244" s="323"/>
      <c r="F244" s="323"/>
      <c r="G244" s="308">
        <f t="shared" si="18"/>
        <v>0</v>
      </c>
    </row>
    <row r="245" spans="1:8" s="13" customFormat="1" ht="30" customHeight="1">
      <c r="A245" s="96" t="s">
        <v>104</v>
      </c>
      <c r="B245" s="127" t="s">
        <v>337</v>
      </c>
      <c r="C245" s="306">
        <v>3</v>
      </c>
      <c r="D245" s="307" t="s">
        <v>99</v>
      </c>
      <c r="E245" s="323"/>
      <c r="F245" s="323"/>
      <c r="G245" s="308">
        <f t="shared" si="18"/>
        <v>0</v>
      </c>
    </row>
    <row r="246" spans="1:8" s="13" customFormat="1" ht="15" customHeight="1">
      <c r="A246" s="98" t="s">
        <v>69</v>
      </c>
      <c r="B246" s="28" t="s">
        <v>708</v>
      </c>
      <c r="C246" s="79"/>
      <c r="D246" s="79"/>
      <c r="E246" s="58"/>
      <c r="F246" s="58"/>
      <c r="G246" s="30"/>
    </row>
    <row r="247" spans="1:8" s="13" customFormat="1" ht="45" customHeight="1">
      <c r="A247" s="66" t="s">
        <v>56</v>
      </c>
      <c r="B247" s="67" t="s">
        <v>753</v>
      </c>
      <c r="C247" s="178">
        <v>1</v>
      </c>
      <c r="D247" s="65" t="s">
        <v>55</v>
      </c>
      <c r="E247" s="78"/>
      <c r="F247" s="78"/>
      <c r="G247" s="308">
        <f t="shared" ref="G247:G248" si="19">SUM(E247:F247)*C247</f>
        <v>0</v>
      </c>
    </row>
    <row r="248" spans="1:8" s="13" customFormat="1" ht="45" customHeight="1">
      <c r="A248" s="66" t="s">
        <v>72</v>
      </c>
      <c r="B248" s="67" t="s">
        <v>754</v>
      </c>
      <c r="C248" s="178">
        <v>1</v>
      </c>
      <c r="D248" s="65" t="s">
        <v>55</v>
      </c>
      <c r="E248" s="78"/>
      <c r="F248" s="78"/>
      <c r="G248" s="308">
        <f t="shared" si="19"/>
        <v>0</v>
      </c>
    </row>
    <row r="249" spans="1:8" s="13" customFormat="1" ht="15" customHeight="1">
      <c r="A249" s="66" t="s">
        <v>73</v>
      </c>
      <c r="B249" s="67" t="s">
        <v>338</v>
      </c>
      <c r="C249" s="178"/>
      <c r="D249" s="65" t="s">
        <v>239</v>
      </c>
      <c r="E249" s="114"/>
      <c r="F249" s="114"/>
      <c r="G249" s="308"/>
    </row>
    <row r="250" spans="1:8" s="13" customFormat="1" ht="15" customHeight="1">
      <c r="A250" s="66" t="s">
        <v>339</v>
      </c>
      <c r="B250" s="67" t="s">
        <v>340</v>
      </c>
      <c r="C250" s="178">
        <v>1</v>
      </c>
      <c r="D250" s="65" t="s">
        <v>55</v>
      </c>
      <c r="E250" s="78"/>
      <c r="F250" s="78"/>
      <c r="G250" s="308">
        <f t="shared" ref="G250:G251" si="20">SUM(E250:F250)*C250</f>
        <v>0</v>
      </c>
    </row>
    <row r="251" spans="1:8" s="13" customFormat="1" ht="15" customHeight="1">
      <c r="A251" s="66" t="s">
        <v>341</v>
      </c>
      <c r="B251" s="67" t="s">
        <v>342</v>
      </c>
      <c r="C251" s="178">
        <v>2</v>
      </c>
      <c r="D251" s="65" t="s">
        <v>55</v>
      </c>
      <c r="E251" s="78"/>
      <c r="F251" s="78"/>
      <c r="G251" s="308">
        <f t="shared" si="20"/>
        <v>0</v>
      </c>
    </row>
    <row r="252" spans="1:8" s="13" customFormat="1" ht="15" customHeight="1">
      <c r="A252" s="66" t="s">
        <v>74</v>
      </c>
      <c r="B252" s="67" t="s">
        <v>343</v>
      </c>
      <c r="C252" s="178"/>
      <c r="D252" s="65" t="s">
        <v>239</v>
      </c>
      <c r="E252" s="114"/>
      <c r="F252" s="114"/>
      <c r="G252" s="308"/>
    </row>
    <row r="253" spans="1:8" s="13" customFormat="1" ht="15" customHeight="1">
      <c r="A253" s="66" t="s">
        <v>344</v>
      </c>
      <c r="B253" s="67" t="s">
        <v>345</v>
      </c>
      <c r="C253" s="178">
        <v>1</v>
      </c>
      <c r="D253" s="65" t="s">
        <v>55</v>
      </c>
      <c r="E253" s="78"/>
      <c r="F253" s="78"/>
      <c r="G253" s="308">
        <f t="shared" ref="G253" si="21">SUM(E253:F253)*C253</f>
        <v>0</v>
      </c>
    </row>
    <row r="254" spans="1:8" s="13" customFormat="1" ht="15" customHeight="1">
      <c r="A254" s="66" t="s">
        <v>112</v>
      </c>
      <c r="B254" s="67" t="s">
        <v>346</v>
      </c>
      <c r="C254" s="178"/>
      <c r="D254" s="65" t="s">
        <v>239</v>
      </c>
      <c r="E254" s="114"/>
      <c r="F254" s="114"/>
      <c r="G254" s="308"/>
    </row>
    <row r="255" spans="1:8" s="13" customFormat="1" ht="15" customHeight="1">
      <c r="A255" s="66" t="s">
        <v>347</v>
      </c>
      <c r="B255" s="67" t="s">
        <v>348</v>
      </c>
      <c r="C255" s="178">
        <v>1</v>
      </c>
      <c r="D255" s="65" t="s">
        <v>55</v>
      </c>
      <c r="E255" s="78"/>
      <c r="F255" s="78"/>
      <c r="G255" s="308">
        <f t="shared" ref="G255:G262" si="22">SUM(E255:F255)*C255</f>
        <v>0</v>
      </c>
    </row>
    <row r="256" spans="1:8" s="13" customFormat="1" ht="15" customHeight="1">
      <c r="A256" s="66" t="s">
        <v>349</v>
      </c>
      <c r="B256" s="67" t="s">
        <v>350</v>
      </c>
      <c r="C256" s="178">
        <v>6</v>
      </c>
      <c r="D256" s="65" t="s">
        <v>55</v>
      </c>
      <c r="E256" s="78"/>
      <c r="F256" s="78"/>
      <c r="G256" s="308">
        <f t="shared" si="22"/>
        <v>0</v>
      </c>
    </row>
    <row r="257" spans="1:8" s="13" customFormat="1" ht="15" customHeight="1">
      <c r="A257" s="66" t="s">
        <v>351</v>
      </c>
      <c r="B257" s="67" t="s">
        <v>352</v>
      </c>
      <c r="C257" s="178">
        <v>8</v>
      </c>
      <c r="D257" s="65" t="s">
        <v>55</v>
      </c>
      <c r="E257" s="78"/>
      <c r="F257" s="78"/>
      <c r="G257" s="308">
        <f t="shared" si="22"/>
        <v>0</v>
      </c>
    </row>
    <row r="258" spans="1:8" s="13" customFormat="1" ht="15" customHeight="1">
      <c r="A258" s="66" t="s">
        <v>353</v>
      </c>
      <c r="B258" s="67" t="s">
        <v>354</v>
      </c>
      <c r="C258" s="178">
        <v>6</v>
      </c>
      <c r="D258" s="65" t="s">
        <v>55</v>
      </c>
      <c r="E258" s="78"/>
      <c r="F258" s="78"/>
      <c r="G258" s="308">
        <f t="shared" si="22"/>
        <v>0</v>
      </c>
    </row>
    <row r="259" spans="1:8" s="13" customFormat="1" ht="15" customHeight="1">
      <c r="A259" s="66" t="s">
        <v>113</v>
      </c>
      <c r="B259" s="67" t="s">
        <v>355</v>
      </c>
      <c r="C259" s="178">
        <v>1</v>
      </c>
      <c r="D259" s="65" t="s">
        <v>55</v>
      </c>
      <c r="E259" s="78"/>
      <c r="F259" s="78"/>
      <c r="G259" s="308">
        <f t="shared" si="22"/>
        <v>0</v>
      </c>
    </row>
    <row r="260" spans="1:8" s="13" customFormat="1" ht="15" customHeight="1">
      <c r="A260" s="66" t="s">
        <v>114</v>
      </c>
      <c r="B260" s="67" t="s">
        <v>356</v>
      </c>
      <c r="C260" s="178">
        <v>7</v>
      </c>
      <c r="D260" s="65" t="s">
        <v>55</v>
      </c>
      <c r="E260" s="78"/>
      <c r="F260" s="78"/>
      <c r="G260" s="308">
        <f t="shared" si="22"/>
        <v>0</v>
      </c>
      <c r="H260" s="112"/>
    </row>
    <row r="261" spans="1:8" s="13" customFormat="1" ht="15" customHeight="1">
      <c r="A261" s="66" t="s">
        <v>115</v>
      </c>
      <c r="B261" s="67" t="s">
        <v>357</v>
      </c>
      <c r="C261" s="178">
        <v>4</v>
      </c>
      <c r="D261" s="65" t="s">
        <v>55</v>
      </c>
      <c r="E261" s="78"/>
      <c r="F261" s="78"/>
      <c r="G261" s="308">
        <f t="shared" si="22"/>
        <v>0</v>
      </c>
    </row>
    <row r="262" spans="1:8" s="13" customFormat="1" ht="15" customHeight="1">
      <c r="A262" s="66" t="s">
        <v>116</v>
      </c>
      <c r="B262" s="67" t="s">
        <v>358</v>
      </c>
      <c r="C262" s="178">
        <v>250</v>
      </c>
      <c r="D262" s="65" t="s">
        <v>63</v>
      </c>
      <c r="E262" s="78"/>
      <c r="F262" s="78"/>
      <c r="G262" s="308">
        <f t="shared" si="22"/>
        <v>0</v>
      </c>
    </row>
    <row r="263" spans="1:8" s="13" customFormat="1" ht="15" customHeight="1">
      <c r="A263" s="27" t="s">
        <v>70</v>
      </c>
      <c r="B263" s="28" t="s">
        <v>710</v>
      </c>
      <c r="C263" s="79"/>
      <c r="D263" s="79"/>
      <c r="E263" s="58"/>
      <c r="F263" s="58"/>
      <c r="G263" s="30"/>
    </row>
    <row r="264" spans="1:8" s="13" customFormat="1" ht="60" customHeight="1">
      <c r="A264" s="66" t="s">
        <v>64</v>
      </c>
      <c r="B264" s="67" t="s">
        <v>729</v>
      </c>
      <c r="C264" s="178">
        <v>54</v>
      </c>
      <c r="D264" s="65" t="s">
        <v>55</v>
      </c>
      <c r="E264" s="78"/>
      <c r="F264" s="78"/>
      <c r="G264" s="308">
        <f t="shared" ref="G264:G268" si="23">SUM(E264:F264)*C264</f>
        <v>0</v>
      </c>
    </row>
    <row r="265" spans="1:8" s="13" customFormat="1" ht="60" customHeight="1">
      <c r="A265" s="66" t="s">
        <v>68</v>
      </c>
      <c r="B265" s="67" t="s">
        <v>729</v>
      </c>
      <c r="C265" s="178">
        <v>2</v>
      </c>
      <c r="D265" s="65" t="s">
        <v>55</v>
      </c>
      <c r="E265" s="78"/>
      <c r="F265" s="78"/>
      <c r="G265" s="308">
        <f t="shared" si="23"/>
        <v>0</v>
      </c>
    </row>
    <row r="266" spans="1:8" s="13" customFormat="1" ht="60" customHeight="1">
      <c r="A266" s="66" t="s">
        <v>108</v>
      </c>
      <c r="B266" s="67" t="s">
        <v>730</v>
      </c>
      <c r="C266" s="178">
        <v>16</v>
      </c>
      <c r="D266" s="65" t="s">
        <v>55</v>
      </c>
      <c r="E266" s="78"/>
      <c r="F266" s="78"/>
      <c r="G266" s="308">
        <f t="shared" si="23"/>
        <v>0</v>
      </c>
    </row>
    <row r="267" spans="1:8" s="13" customFormat="1" ht="48" customHeight="1">
      <c r="A267" s="66" t="s">
        <v>109</v>
      </c>
      <c r="B267" s="67" t="s">
        <v>359</v>
      </c>
      <c r="C267" s="178">
        <v>5</v>
      </c>
      <c r="D267" s="65" t="s">
        <v>55</v>
      </c>
      <c r="E267" s="78"/>
      <c r="F267" s="78"/>
      <c r="G267" s="308">
        <f t="shared" si="23"/>
        <v>0</v>
      </c>
    </row>
    <row r="268" spans="1:8" s="13" customFormat="1" ht="15" customHeight="1">
      <c r="A268" s="66" t="s">
        <v>110</v>
      </c>
      <c r="B268" s="67" t="s">
        <v>360</v>
      </c>
      <c r="C268" s="178">
        <v>3</v>
      </c>
      <c r="D268" s="65" t="s">
        <v>55</v>
      </c>
      <c r="E268" s="78"/>
      <c r="F268" s="78"/>
      <c r="G268" s="308">
        <f t="shared" si="23"/>
        <v>0</v>
      </c>
    </row>
    <row r="269" spans="1:8" s="13" customFormat="1" ht="15" customHeight="1">
      <c r="A269" s="66" t="s">
        <v>111</v>
      </c>
      <c r="B269" s="67" t="s">
        <v>361</v>
      </c>
      <c r="C269" s="178"/>
      <c r="D269" s="65"/>
      <c r="E269" s="114"/>
      <c r="F269" s="114"/>
      <c r="G269" s="308"/>
    </row>
    <row r="270" spans="1:8" s="13" customFormat="1" ht="15" customHeight="1">
      <c r="A270" s="66" t="s">
        <v>731</v>
      </c>
      <c r="B270" s="67" t="s">
        <v>363</v>
      </c>
      <c r="C270" s="178">
        <v>2200</v>
      </c>
      <c r="D270" s="65" t="s">
        <v>63</v>
      </c>
      <c r="E270" s="78"/>
      <c r="F270" s="78"/>
      <c r="G270" s="284">
        <f t="shared" ref="G270:G271" si="24">SUM(E270:F270)*C270</f>
        <v>0</v>
      </c>
    </row>
    <row r="271" spans="1:8" s="13" customFormat="1" ht="15" customHeight="1">
      <c r="A271" s="66" t="s">
        <v>732</v>
      </c>
      <c r="B271" s="67" t="s">
        <v>365</v>
      </c>
      <c r="C271" s="178">
        <v>650</v>
      </c>
      <c r="D271" s="65" t="s">
        <v>63</v>
      </c>
      <c r="E271" s="78"/>
      <c r="F271" s="78"/>
      <c r="G271" s="284">
        <f t="shared" si="24"/>
        <v>0</v>
      </c>
    </row>
    <row r="272" spans="1:8" s="13" customFormat="1" ht="15" customHeight="1">
      <c r="A272" s="66" t="s">
        <v>125</v>
      </c>
      <c r="B272" s="67" t="s">
        <v>366</v>
      </c>
      <c r="C272" s="178"/>
      <c r="D272" s="65"/>
      <c r="E272" s="114"/>
      <c r="F272" s="114"/>
      <c r="G272" s="308"/>
    </row>
    <row r="273" spans="1:7" s="13" customFormat="1" ht="15" customHeight="1">
      <c r="A273" s="66" t="s">
        <v>733</v>
      </c>
      <c r="B273" s="67" t="s">
        <v>368</v>
      </c>
      <c r="C273" s="178">
        <v>2</v>
      </c>
      <c r="D273" s="65" t="s">
        <v>55</v>
      </c>
      <c r="E273" s="78"/>
      <c r="F273" s="78"/>
      <c r="G273" s="308">
        <f t="shared" ref="G273:G277" si="25">SUM(E273:F273)*C273</f>
        <v>0</v>
      </c>
    </row>
    <row r="274" spans="1:7" s="13" customFormat="1" ht="15" customHeight="1">
      <c r="A274" s="66" t="s">
        <v>734</v>
      </c>
      <c r="B274" s="67" t="s">
        <v>370</v>
      </c>
      <c r="C274" s="178">
        <v>8</v>
      </c>
      <c r="D274" s="65" t="s">
        <v>55</v>
      </c>
      <c r="E274" s="78"/>
      <c r="F274" s="78"/>
      <c r="G274" s="308">
        <f t="shared" si="25"/>
        <v>0</v>
      </c>
    </row>
    <row r="275" spans="1:7" s="13" customFormat="1" ht="15" customHeight="1">
      <c r="A275" s="66" t="s">
        <v>735</v>
      </c>
      <c r="B275" s="67" t="s">
        <v>372</v>
      </c>
      <c r="C275" s="178">
        <v>10</v>
      </c>
      <c r="D275" s="65" t="s">
        <v>55</v>
      </c>
      <c r="E275" s="78"/>
      <c r="F275" s="78"/>
      <c r="G275" s="308">
        <f t="shared" si="25"/>
        <v>0</v>
      </c>
    </row>
    <row r="276" spans="1:7" s="13" customFormat="1" ht="15" customHeight="1">
      <c r="A276" s="66" t="s">
        <v>736</v>
      </c>
      <c r="B276" s="67" t="s">
        <v>373</v>
      </c>
      <c r="C276" s="178">
        <v>5</v>
      </c>
      <c r="D276" s="65" t="s">
        <v>55</v>
      </c>
      <c r="E276" s="78"/>
      <c r="F276" s="78"/>
      <c r="G276" s="308">
        <f t="shared" si="25"/>
        <v>0</v>
      </c>
    </row>
    <row r="277" spans="1:7" s="13" customFormat="1" ht="15" customHeight="1">
      <c r="A277" s="66" t="s">
        <v>737</v>
      </c>
      <c r="B277" s="67" t="s">
        <v>374</v>
      </c>
      <c r="C277" s="178">
        <v>47</v>
      </c>
      <c r="D277" s="65" t="s">
        <v>55</v>
      </c>
      <c r="E277" s="78"/>
      <c r="F277" s="78"/>
      <c r="G277" s="308">
        <f t="shared" si="25"/>
        <v>0</v>
      </c>
    </row>
    <row r="278" spans="1:7" s="13" customFormat="1" ht="15" customHeight="1">
      <c r="A278" s="66" t="s">
        <v>126</v>
      </c>
      <c r="B278" s="67" t="s">
        <v>375</v>
      </c>
      <c r="C278" s="178"/>
      <c r="D278" s="65"/>
      <c r="E278" s="114"/>
      <c r="F278" s="114"/>
      <c r="G278" s="308"/>
    </row>
    <row r="279" spans="1:7" s="13" customFormat="1" ht="15" customHeight="1">
      <c r="A279" s="66" t="s">
        <v>362</v>
      </c>
      <c r="B279" s="67" t="s">
        <v>370</v>
      </c>
      <c r="C279" s="178">
        <v>1</v>
      </c>
      <c r="D279" s="65" t="s">
        <v>55</v>
      </c>
      <c r="E279" s="78"/>
      <c r="F279" s="78"/>
      <c r="G279" s="308">
        <f t="shared" ref="G279:G281" si="26">SUM(E279:F279)*C279</f>
        <v>0</v>
      </c>
    </row>
    <row r="280" spans="1:7" s="13" customFormat="1" ht="15" customHeight="1">
      <c r="A280" s="66" t="s">
        <v>364</v>
      </c>
      <c r="B280" s="67" t="s">
        <v>376</v>
      </c>
      <c r="C280" s="178">
        <v>1</v>
      </c>
      <c r="D280" s="65" t="s">
        <v>55</v>
      </c>
      <c r="E280" s="78"/>
      <c r="F280" s="78"/>
      <c r="G280" s="308">
        <f t="shared" si="26"/>
        <v>0</v>
      </c>
    </row>
    <row r="281" spans="1:7" s="13" customFormat="1" ht="15" customHeight="1">
      <c r="A281" s="66" t="s">
        <v>738</v>
      </c>
      <c r="B281" s="67" t="s">
        <v>377</v>
      </c>
      <c r="C281" s="178">
        <v>7</v>
      </c>
      <c r="D281" s="65" t="s">
        <v>55</v>
      </c>
      <c r="E281" s="78"/>
      <c r="F281" s="78"/>
      <c r="G281" s="308">
        <f t="shared" si="26"/>
        <v>0</v>
      </c>
    </row>
    <row r="282" spans="1:7" s="13" customFormat="1" ht="15" customHeight="1">
      <c r="A282" s="66" t="s">
        <v>138</v>
      </c>
      <c r="B282" s="67" t="s">
        <v>378</v>
      </c>
      <c r="C282" s="178"/>
      <c r="D282" s="65"/>
      <c r="E282" s="114"/>
      <c r="F282" s="114"/>
      <c r="G282" s="308"/>
    </row>
    <row r="283" spans="1:7" s="13" customFormat="1" ht="15" customHeight="1">
      <c r="A283" s="66" t="s">
        <v>367</v>
      </c>
      <c r="B283" s="67" t="s">
        <v>373</v>
      </c>
      <c r="C283" s="178">
        <v>1</v>
      </c>
      <c r="D283" s="65" t="s">
        <v>55</v>
      </c>
      <c r="E283" s="78"/>
      <c r="F283" s="78"/>
      <c r="G283" s="308">
        <f t="shared" ref="G283:G287" si="27">SUM(E283:F283)*C283</f>
        <v>0</v>
      </c>
    </row>
    <row r="284" spans="1:7" s="13" customFormat="1" ht="15" customHeight="1">
      <c r="A284" s="66" t="s">
        <v>369</v>
      </c>
      <c r="B284" s="67" t="s">
        <v>376</v>
      </c>
      <c r="C284" s="178">
        <v>1</v>
      </c>
      <c r="D284" s="65" t="s">
        <v>55</v>
      </c>
      <c r="E284" s="78"/>
      <c r="F284" s="78"/>
      <c r="G284" s="308">
        <f t="shared" si="27"/>
        <v>0</v>
      </c>
    </row>
    <row r="285" spans="1:7" s="13" customFormat="1" ht="15" customHeight="1">
      <c r="A285" s="66" t="s">
        <v>371</v>
      </c>
      <c r="B285" s="67" t="s">
        <v>377</v>
      </c>
      <c r="C285" s="178">
        <v>2</v>
      </c>
      <c r="D285" s="65" t="s">
        <v>55</v>
      </c>
      <c r="E285" s="78"/>
      <c r="F285" s="78"/>
      <c r="G285" s="308">
        <f t="shared" si="27"/>
        <v>0</v>
      </c>
    </row>
    <row r="286" spans="1:7" s="13" customFormat="1" ht="15" customHeight="1">
      <c r="A286" s="66" t="s">
        <v>139</v>
      </c>
      <c r="B286" s="67" t="s">
        <v>379</v>
      </c>
      <c r="C286" s="178">
        <v>42</v>
      </c>
      <c r="D286" s="65" t="s">
        <v>55</v>
      </c>
      <c r="E286" s="78"/>
      <c r="F286" s="78"/>
      <c r="G286" s="308">
        <f t="shared" si="27"/>
        <v>0</v>
      </c>
    </row>
    <row r="287" spans="1:7" s="13" customFormat="1" ht="15" customHeight="1">
      <c r="A287" s="66" t="s">
        <v>140</v>
      </c>
      <c r="B287" s="67" t="s">
        <v>380</v>
      </c>
      <c r="C287" s="178">
        <v>7</v>
      </c>
      <c r="D287" s="65" t="s">
        <v>55</v>
      </c>
      <c r="E287" s="78"/>
      <c r="F287" s="78"/>
      <c r="G287" s="308">
        <f t="shared" si="27"/>
        <v>0</v>
      </c>
    </row>
    <row r="288" spans="1:7" s="13" customFormat="1" ht="15" customHeight="1">
      <c r="A288" s="66" t="s">
        <v>141</v>
      </c>
      <c r="B288" s="67" t="s">
        <v>381</v>
      </c>
      <c r="C288" s="178"/>
      <c r="D288" s="65"/>
      <c r="E288" s="114"/>
      <c r="F288" s="114"/>
      <c r="G288" s="308"/>
    </row>
    <row r="289" spans="1:7" s="13" customFormat="1" ht="15" customHeight="1">
      <c r="A289" s="66" t="s">
        <v>739</v>
      </c>
      <c r="B289" s="67" t="s">
        <v>383</v>
      </c>
      <c r="C289" s="178">
        <v>21</v>
      </c>
      <c r="D289" s="65" t="s">
        <v>55</v>
      </c>
      <c r="E289" s="78"/>
      <c r="F289" s="78"/>
      <c r="G289" s="308">
        <f t="shared" ref="G289:G293" si="28">SUM(E289:F289)*C289</f>
        <v>0</v>
      </c>
    </row>
    <row r="290" spans="1:7" s="13" customFormat="1" ht="15" customHeight="1">
      <c r="A290" s="66" t="s">
        <v>740</v>
      </c>
      <c r="B290" s="67" t="s">
        <v>385</v>
      </c>
      <c r="C290" s="178">
        <v>6</v>
      </c>
      <c r="D290" s="65" t="s">
        <v>55</v>
      </c>
      <c r="E290" s="78"/>
      <c r="F290" s="78"/>
      <c r="G290" s="308">
        <f t="shared" si="28"/>
        <v>0</v>
      </c>
    </row>
    <row r="291" spans="1:7" s="13" customFormat="1" ht="15" customHeight="1">
      <c r="A291" s="66" t="s">
        <v>741</v>
      </c>
      <c r="B291" s="67" t="s">
        <v>387</v>
      </c>
      <c r="C291" s="178">
        <v>2</v>
      </c>
      <c r="D291" s="65" t="s">
        <v>55</v>
      </c>
      <c r="E291" s="78"/>
      <c r="F291" s="78"/>
      <c r="G291" s="308">
        <f t="shared" si="28"/>
        <v>0</v>
      </c>
    </row>
    <row r="292" spans="1:7" s="13" customFormat="1" ht="15" customHeight="1">
      <c r="A292" s="66" t="s">
        <v>742</v>
      </c>
      <c r="B292" s="67" t="s">
        <v>389</v>
      </c>
      <c r="C292" s="178">
        <v>1</v>
      </c>
      <c r="D292" s="65" t="s">
        <v>55</v>
      </c>
      <c r="E292" s="78"/>
      <c r="F292" s="78"/>
      <c r="G292" s="308">
        <f t="shared" si="28"/>
        <v>0</v>
      </c>
    </row>
    <row r="293" spans="1:7" s="13" customFormat="1" ht="15" customHeight="1">
      <c r="A293" s="66" t="s">
        <v>142</v>
      </c>
      <c r="B293" s="67" t="s">
        <v>390</v>
      </c>
      <c r="C293" s="178">
        <v>1</v>
      </c>
      <c r="D293" s="65" t="s">
        <v>55</v>
      </c>
      <c r="E293" s="78"/>
      <c r="F293" s="78"/>
      <c r="G293" s="308">
        <f t="shared" si="28"/>
        <v>0</v>
      </c>
    </row>
    <row r="294" spans="1:7" s="13" customFormat="1" ht="15" customHeight="1">
      <c r="A294" s="66" t="s">
        <v>143</v>
      </c>
      <c r="B294" s="67" t="s">
        <v>391</v>
      </c>
      <c r="C294" s="178"/>
      <c r="D294" s="65"/>
      <c r="E294" s="114"/>
      <c r="F294" s="114"/>
      <c r="G294" s="308"/>
    </row>
    <row r="295" spans="1:7" s="13" customFormat="1" ht="15" customHeight="1">
      <c r="A295" s="66" t="s">
        <v>382</v>
      </c>
      <c r="B295" s="67" t="s">
        <v>383</v>
      </c>
      <c r="C295" s="178">
        <v>177</v>
      </c>
      <c r="D295" s="65" t="s">
        <v>63</v>
      </c>
      <c r="E295" s="78"/>
      <c r="F295" s="78"/>
      <c r="G295" s="308">
        <f t="shared" ref="G295:G299" si="29">SUM(E295:F295)*C295</f>
        <v>0</v>
      </c>
    </row>
    <row r="296" spans="1:7" s="13" customFormat="1" ht="15" customHeight="1">
      <c r="A296" s="66" t="s">
        <v>384</v>
      </c>
      <c r="B296" s="67" t="s">
        <v>385</v>
      </c>
      <c r="C296" s="178">
        <v>36</v>
      </c>
      <c r="D296" s="65" t="s">
        <v>63</v>
      </c>
      <c r="E296" s="78"/>
      <c r="F296" s="78"/>
      <c r="G296" s="308">
        <f t="shared" si="29"/>
        <v>0</v>
      </c>
    </row>
    <row r="297" spans="1:7" s="13" customFormat="1" ht="15" customHeight="1">
      <c r="A297" s="66" t="s">
        <v>386</v>
      </c>
      <c r="B297" s="67" t="s">
        <v>387</v>
      </c>
      <c r="C297" s="178">
        <v>12</v>
      </c>
      <c r="D297" s="65" t="s">
        <v>63</v>
      </c>
      <c r="E297" s="78"/>
      <c r="F297" s="78"/>
      <c r="G297" s="308">
        <f t="shared" si="29"/>
        <v>0</v>
      </c>
    </row>
    <row r="298" spans="1:7" s="13" customFormat="1" ht="15" customHeight="1">
      <c r="A298" s="66" t="s">
        <v>388</v>
      </c>
      <c r="B298" s="67" t="s">
        <v>389</v>
      </c>
      <c r="C298" s="178">
        <v>12</v>
      </c>
      <c r="D298" s="65" t="s">
        <v>63</v>
      </c>
      <c r="E298" s="78"/>
      <c r="F298" s="78"/>
      <c r="G298" s="308">
        <f t="shared" si="29"/>
        <v>0</v>
      </c>
    </row>
    <row r="299" spans="1:7" s="13" customFormat="1" ht="15" customHeight="1">
      <c r="A299" s="66" t="s">
        <v>144</v>
      </c>
      <c r="B299" s="67" t="s">
        <v>392</v>
      </c>
      <c r="C299" s="178">
        <v>12</v>
      </c>
      <c r="D299" s="65" t="s">
        <v>63</v>
      </c>
      <c r="E299" s="78"/>
      <c r="F299" s="78"/>
      <c r="G299" s="308">
        <f t="shared" si="29"/>
        <v>0</v>
      </c>
    </row>
    <row r="300" spans="1:7" s="13" customFormat="1" ht="15" customHeight="1">
      <c r="A300" s="66" t="s">
        <v>145</v>
      </c>
      <c r="B300" s="67" t="s">
        <v>393</v>
      </c>
      <c r="C300" s="178">
        <v>3</v>
      </c>
      <c r="D300" s="65" t="s">
        <v>55</v>
      </c>
      <c r="E300" s="78"/>
      <c r="F300" s="78"/>
      <c r="G300" s="308">
        <f t="shared" ref="G300:G334" si="30">SUM(E300:F300)*C300</f>
        <v>0</v>
      </c>
    </row>
    <row r="301" spans="1:7" s="13" customFormat="1" ht="15" customHeight="1">
      <c r="A301" s="66" t="s">
        <v>146</v>
      </c>
      <c r="B301" s="67" t="s">
        <v>394</v>
      </c>
      <c r="C301" s="178">
        <v>27</v>
      </c>
      <c r="D301" s="65" t="s">
        <v>63</v>
      </c>
      <c r="E301" s="78"/>
      <c r="F301" s="78"/>
      <c r="G301" s="308">
        <f t="shared" si="30"/>
        <v>0</v>
      </c>
    </row>
    <row r="302" spans="1:7" s="13" customFormat="1" ht="15" customHeight="1">
      <c r="A302" s="66" t="s">
        <v>147</v>
      </c>
      <c r="B302" s="67" t="s">
        <v>395</v>
      </c>
      <c r="C302" s="178">
        <v>33</v>
      </c>
      <c r="D302" s="65" t="s">
        <v>63</v>
      </c>
      <c r="E302" s="78"/>
      <c r="F302" s="78"/>
      <c r="G302" s="308">
        <f t="shared" si="30"/>
        <v>0</v>
      </c>
    </row>
    <row r="303" spans="1:7" s="13" customFormat="1" ht="15" customHeight="1">
      <c r="A303" s="66" t="s">
        <v>148</v>
      </c>
      <c r="B303" s="67" t="s">
        <v>396</v>
      </c>
      <c r="C303" s="178">
        <v>27</v>
      </c>
      <c r="D303" s="65" t="s">
        <v>63</v>
      </c>
      <c r="E303" s="78"/>
      <c r="F303" s="78"/>
      <c r="G303" s="308">
        <f t="shared" si="30"/>
        <v>0</v>
      </c>
    </row>
    <row r="304" spans="1:7" s="13" customFormat="1" ht="15" customHeight="1">
      <c r="A304" s="66" t="s">
        <v>149</v>
      </c>
      <c r="B304" s="67" t="s">
        <v>397</v>
      </c>
      <c r="C304" s="178">
        <v>33</v>
      </c>
      <c r="D304" s="65" t="s">
        <v>63</v>
      </c>
      <c r="E304" s="78"/>
      <c r="F304" s="78"/>
      <c r="G304" s="308">
        <f t="shared" si="30"/>
        <v>0</v>
      </c>
    </row>
    <row r="305" spans="1:7" s="13" customFormat="1" ht="15" customHeight="1">
      <c r="A305" s="66" t="s">
        <v>150</v>
      </c>
      <c r="B305" s="67" t="s">
        <v>399</v>
      </c>
      <c r="C305" s="178">
        <v>27</v>
      </c>
      <c r="D305" s="65" t="s">
        <v>63</v>
      </c>
      <c r="E305" s="78"/>
      <c r="F305" s="78"/>
      <c r="G305" s="308">
        <f t="shared" si="30"/>
        <v>0</v>
      </c>
    </row>
    <row r="306" spans="1:7" s="13" customFormat="1" ht="15" customHeight="1">
      <c r="A306" s="66" t="s">
        <v>151</v>
      </c>
      <c r="B306" s="67" t="s">
        <v>401</v>
      </c>
      <c r="C306" s="178">
        <v>20</v>
      </c>
      <c r="D306" s="65" t="s">
        <v>55</v>
      </c>
      <c r="E306" s="78"/>
      <c r="F306" s="78"/>
      <c r="G306" s="308">
        <f t="shared" si="30"/>
        <v>0</v>
      </c>
    </row>
    <row r="307" spans="1:7" s="13" customFormat="1" ht="15" customHeight="1">
      <c r="A307" s="66" t="s">
        <v>398</v>
      </c>
      <c r="B307" s="67" t="s">
        <v>403</v>
      </c>
      <c r="C307" s="178">
        <v>27</v>
      </c>
      <c r="D307" s="65" t="s">
        <v>55</v>
      </c>
      <c r="E307" s="78"/>
      <c r="F307" s="78"/>
      <c r="G307" s="308">
        <f t="shared" si="30"/>
        <v>0</v>
      </c>
    </row>
    <row r="308" spans="1:7" s="13" customFormat="1" ht="15" customHeight="1">
      <c r="A308" s="66" t="s">
        <v>400</v>
      </c>
      <c r="B308" s="67" t="s">
        <v>405</v>
      </c>
      <c r="C308" s="178">
        <v>2</v>
      </c>
      <c r="D308" s="65" t="s">
        <v>55</v>
      </c>
      <c r="E308" s="78"/>
      <c r="F308" s="78"/>
      <c r="G308" s="308">
        <f t="shared" si="30"/>
        <v>0</v>
      </c>
    </row>
    <row r="309" spans="1:7" s="13" customFormat="1" ht="15" customHeight="1">
      <c r="A309" s="66" t="s">
        <v>402</v>
      </c>
      <c r="B309" s="67" t="s">
        <v>407</v>
      </c>
      <c r="C309" s="178">
        <v>2</v>
      </c>
      <c r="D309" s="65" t="s">
        <v>55</v>
      </c>
      <c r="E309" s="78"/>
      <c r="F309" s="78"/>
      <c r="G309" s="308">
        <f t="shared" si="30"/>
        <v>0</v>
      </c>
    </row>
    <row r="310" spans="1:7" s="13" customFormat="1" ht="15" customHeight="1">
      <c r="A310" s="66" t="s">
        <v>404</v>
      </c>
      <c r="B310" s="67" t="s">
        <v>408</v>
      </c>
      <c r="C310" s="178">
        <v>27</v>
      </c>
      <c r="D310" s="65" t="s">
        <v>55</v>
      </c>
      <c r="E310" s="78"/>
      <c r="F310" s="78"/>
      <c r="G310" s="308">
        <f t="shared" si="30"/>
        <v>0</v>
      </c>
    </row>
    <row r="311" spans="1:7" s="13" customFormat="1" ht="15" customHeight="1">
      <c r="A311" s="66" t="s">
        <v>406</v>
      </c>
      <c r="B311" s="67" t="s">
        <v>410</v>
      </c>
      <c r="C311" s="178">
        <v>30</v>
      </c>
      <c r="D311" s="65" t="s">
        <v>55</v>
      </c>
      <c r="E311" s="78"/>
      <c r="F311" s="78"/>
      <c r="G311" s="308">
        <f t="shared" si="30"/>
        <v>0</v>
      </c>
    </row>
    <row r="312" spans="1:7" s="13" customFormat="1" ht="15" customHeight="1">
      <c r="A312" s="66" t="s">
        <v>409</v>
      </c>
      <c r="B312" s="67" t="s">
        <v>412</v>
      </c>
      <c r="C312" s="178">
        <v>33</v>
      </c>
      <c r="D312" s="65" t="s">
        <v>55</v>
      </c>
      <c r="E312" s="78"/>
      <c r="F312" s="78"/>
      <c r="G312" s="308">
        <f t="shared" si="30"/>
        <v>0</v>
      </c>
    </row>
    <row r="313" spans="1:7" s="13" customFormat="1" ht="15" customHeight="1">
      <c r="A313" s="66" t="s">
        <v>411</v>
      </c>
      <c r="B313" s="67" t="s">
        <v>414</v>
      </c>
      <c r="C313" s="178">
        <v>1</v>
      </c>
      <c r="D313" s="65" t="s">
        <v>55</v>
      </c>
      <c r="E313" s="78"/>
      <c r="F313" s="78"/>
      <c r="G313" s="308">
        <f t="shared" si="30"/>
        <v>0</v>
      </c>
    </row>
    <row r="314" spans="1:7" s="13" customFormat="1" ht="15" customHeight="1">
      <c r="A314" s="66" t="s">
        <v>413</v>
      </c>
      <c r="B314" s="67" t="s">
        <v>415</v>
      </c>
      <c r="C314" s="178">
        <v>3</v>
      </c>
      <c r="D314" s="65" t="s">
        <v>55</v>
      </c>
      <c r="E314" s="78"/>
      <c r="F314" s="78"/>
      <c r="G314" s="308">
        <f t="shared" si="30"/>
        <v>0</v>
      </c>
    </row>
    <row r="315" spans="1:7" s="13" customFormat="1" ht="15" customHeight="1">
      <c r="A315" s="66" t="s">
        <v>416</v>
      </c>
      <c r="B315" s="67" t="s">
        <v>417</v>
      </c>
      <c r="C315" s="178">
        <v>1</v>
      </c>
      <c r="D315" s="65" t="s">
        <v>55</v>
      </c>
      <c r="E315" s="78"/>
      <c r="F315" s="78"/>
      <c r="G315" s="308">
        <f t="shared" si="30"/>
        <v>0</v>
      </c>
    </row>
    <row r="316" spans="1:7" s="13" customFormat="1" ht="15" customHeight="1">
      <c r="A316" s="66" t="s">
        <v>418</v>
      </c>
      <c r="B316" s="67" t="s">
        <v>419</v>
      </c>
      <c r="C316" s="178">
        <v>18</v>
      </c>
      <c r="D316" s="65" t="s">
        <v>55</v>
      </c>
      <c r="E316" s="78"/>
      <c r="F316" s="78"/>
      <c r="G316" s="308">
        <f t="shared" si="30"/>
        <v>0</v>
      </c>
    </row>
    <row r="317" spans="1:7" s="13" customFormat="1" ht="15" customHeight="1">
      <c r="A317" s="66" t="s">
        <v>420</v>
      </c>
      <c r="B317" s="67" t="s">
        <v>421</v>
      </c>
      <c r="C317" s="178">
        <v>132</v>
      </c>
      <c r="D317" s="65" t="s">
        <v>63</v>
      </c>
      <c r="E317" s="78"/>
      <c r="F317" s="78"/>
      <c r="G317" s="308">
        <f t="shared" si="30"/>
        <v>0</v>
      </c>
    </row>
    <row r="318" spans="1:7" s="13" customFormat="1" ht="15" customHeight="1">
      <c r="A318" s="66" t="s">
        <v>422</v>
      </c>
      <c r="B318" s="67" t="s">
        <v>423</v>
      </c>
      <c r="C318" s="178">
        <v>90</v>
      </c>
      <c r="D318" s="65" t="s">
        <v>55</v>
      </c>
      <c r="E318" s="78"/>
      <c r="F318" s="78"/>
      <c r="G318" s="308">
        <f t="shared" si="30"/>
        <v>0</v>
      </c>
    </row>
    <row r="319" spans="1:7" s="13" customFormat="1" ht="15" customHeight="1">
      <c r="A319" s="66" t="s">
        <v>424</v>
      </c>
      <c r="B319" s="67" t="s">
        <v>425</v>
      </c>
      <c r="C319" s="178">
        <v>19</v>
      </c>
      <c r="D319" s="65" t="s">
        <v>168</v>
      </c>
      <c r="E319" s="78"/>
      <c r="F319" s="78"/>
      <c r="G319" s="308">
        <f t="shared" si="30"/>
        <v>0</v>
      </c>
    </row>
    <row r="320" spans="1:7" s="13" customFormat="1" ht="15" customHeight="1">
      <c r="A320" s="66" t="s">
        <v>426</v>
      </c>
      <c r="B320" s="67" t="s">
        <v>427</v>
      </c>
      <c r="C320" s="178">
        <v>30</v>
      </c>
      <c r="D320" s="65" t="s">
        <v>55</v>
      </c>
      <c r="E320" s="78"/>
      <c r="F320" s="78"/>
      <c r="G320" s="308">
        <f t="shared" si="30"/>
        <v>0</v>
      </c>
    </row>
    <row r="321" spans="1:8" s="13" customFormat="1" ht="15" customHeight="1">
      <c r="A321" s="66" t="s">
        <v>428</v>
      </c>
      <c r="B321" s="67" t="s">
        <v>429</v>
      </c>
      <c r="C321" s="178">
        <v>14</v>
      </c>
      <c r="D321" s="65" t="s">
        <v>55</v>
      </c>
      <c r="E321" s="78"/>
      <c r="F321" s="78"/>
      <c r="G321" s="308">
        <f t="shared" si="30"/>
        <v>0</v>
      </c>
    </row>
    <row r="322" spans="1:8" s="13" customFormat="1" ht="15" customHeight="1">
      <c r="A322" s="66" t="s">
        <v>430</v>
      </c>
      <c r="B322" s="67" t="s">
        <v>431</v>
      </c>
      <c r="C322" s="178">
        <v>2</v>
      </c>
      <c r="D322" s="65" t="s">
        <v>55</v>
      </c>
      <c r="E322" s="78"/>
      <c r="F322" s="78"/>
      <c r="G322" s="308">
        <f t="shared" si="30"/>
        <v>0</v>
      </c>
    </row>
    <row r="323" spans="1:8" s="13" customFormat="1" ht="15" customHeight="1">
      <c r="A323" s="66" t="s">
        <v>432</v>
      </c>
      <c r="B323" s="67" t="s">
        <v>433</v>
      </c>
      <c r="C323" s="178">
        <v>43</v>
      </c>
      <c r="D323" s="65" t="s">
        <v>55</v>
      </c>
      <c r="E323" s="78"/>
      <c r="F323" s="78"/>
      <c r="G323" s="308">
        <f t="shared" si="30"/>
        <v>0</v>
      </c>
    </row>
    <row r="324" spans="1:8" s="13" customFormat="1" ht="15" customHeight="1">
      <c r="A324" s="66" t="s">
        <v>434</v>
      </c>
      <c r="B324" s="67" t="s">
        <v>435</v>
      </c>
      <c r="C324" s="178">
        <v>3</v>
      </c>
      <c r="D324" s="65" t="s">
        <v>55</v>
      </c>
      <c r="E324" s="78"/>
      <c r="F324" s="78"/>
      <c r="G324" s="308">
        <f t="shared" si="30"/>
        <v>0</v>
      </c>
    </row>
    <row r="325" spans="1:8" s="13" customFormat="1" ht="15" customHeight="1">
      <c r="A325" s="66" t="s">
        <v>436</v>
      </c>
      <c r="B325" s="67" t="s">
        <v>437</v>
      </c>
      <c r="C325" s="178">
        <v>400</v>
      </c>
      <c r="D325" s="65" t="s">
        <v>99</v>
      </c>
      <c r="E325" s="78"/>
      <c r="F325" s="78"/>
      <c r="G325" s="308">
        <f t="shared" si="30"/>
        <v>0</v>
      </c>
    </row>
    <row r="326" spans="1:8" s="13" customFormat="1" ht="15" customHeight="1">
      <c r="A326" s="66" t="s">
        <v>438</v>
      </c>
      <c r="B326" s="67" t="s">
        <v>439</v>
      </c>
      <c r="C326" s="178">
        <v>280</v>
      </c>
      <c r="D326" s="65" t="s">
        <v>63</v>
      </c>
      <c r="E326" s="78"/>
      <c r="F326" s="78"/>
      <c r="G326" s="308">
        <f t="shared" si="30"/>
        <v>0</v>
      </c>
    </row>
    <row r="327" spans="1:8" s="13" customFormat="1" ht="15" customHeight="1">
      <c r="A327" s="66" t="s">
        <v>440</v>
      </c>
      <c r="B327" s="67" t="s">
        <v>441</v>
      </c>
      <c r="C327" s="178">
        <v>185</v>
      </c>
      <c r="D327" s="65" t="s">
        <v>55</v>
      </c>
      <c r="E327" s="78"/>
      <c r="F327" s="78"/>
      <c r="G327" s="308">
        <f t="shared" si="30"/>
        <v>0</v>
      </c>
    </row>
    <row r="328" spans="1:8" s="13" customFormat="1" ht="15" customHeight="1">
      <c r="A328" s="66" t="s">
        <v>442</v>
      </c>
      <c r="B328" s="67" t="s">
        <v>443</v>
      </c>
      <c r="C328" s="178">
        <v>180</v>
      </c>
      <c r="D328" s="65" t="s">
        <v>63</v>
      </c>
      <c r="E328" s="78"/>
      <c r="F328" s="78"/>
      <c r="G328" s="284">
        <f t="shared" si="30"/>
        <v>0</v>
      </c>
    </row>
    <row r="329" spans="1:8" s="13" customFormat="1" ht="15" customHeight="1">
      <c r="A329" s="66" t="s">
        <v>444</v>
      </c>
      <c r="B329" s="67" t="s">
        <v>137</v>
      </c>
      <c r="C329" s="178">
        <v>72</v>
      </c>
      <c r="D329" s="65" t="s">
        <v>99</v>
      </c>
      <c r="E329" s="78"/>
      <c r="F329" s="78"/>
      <c r="G329" s="308">
        <f t="shared" si="30"/>
        <v>0</v>
      </c>
    </row>
    <row r="330" spans="1:8" s="13" customFormat="1" ht="15" customHeight="1">
      <c r="A330" s="66" t="s">
        <v>445</v>
      </c>
      <c r="B330" s="67" t="s">
        <v>446</v>
      </c>
      <c r="C330" s="178">
        <v>72</v>
      </c>
      <c r="D330" s="65" t="s">
        <v>99</v>
      </c>
      <c r="E330" s="78"/>
      <c r="F330" s="78"/>
      <c r="G330" s="308">
        <f t="shared" si="30"/>
        <v>0</v>
      </c>
    </row>
    <row r="331" spans="1:8" s="13" customFormat="1" ht="15" customHeight="1">
      <c r="A331" s="66" t="s">
        <v>447</v>
      </c>
      <c r="B331" s="67" t="s">
        <v>448</v>
      </c>
      <c r="C331" s="178">
        <v>4</v>
      </c>
      <c r="D331" s="65" t="s">
        <v>55</v>
      </c>
      <c r="E331" s="78"/>
      <c r="F331" s="78"/>
      <c r="G331" s="308">
        <f t="shared" si="30"/>
        <v>0</v>
      </c>
    </row>
    <row r="332" spans="1:8" s="13" customFormat="1" ht="15" customHeight="1">
      <c r="A332" s="66" t="s">
        <v>449</v>
      </c>
      <c r="B332" s="67" t="s">
        <v>450</v>
      </c>
      <c r="C332" s="178">
        <v>3</v>
      </c>
      <c r="D332" s="65" t="s">
        <v>55</v>
      </c>
      <c r="E332" s="78"/>
      <c r="F332" s="78"/>
      <c r="G332" s="284">
        <f t="shared" si="30"/>
        <v>0</v>
      </c>
      <c r="H332" s="112"/>
    </row>
    <row r="333" spans="1:8" s="13" customFormat="1" ht="15" customHeight="1">
      <c r="A333" s="66" t="s">
        <v>451</v>
      </c>
      <c r="B333" s="67" t="s">
        <v>452</v>
      </c>
      <c r="C333" s="178">
        <v>3</v>
      </c>
      <c r="D333" s="65" t="s">
        <v>55</v>
      </c>
      <c r="E333" s="78"/>
      <c r="F333" s="78"/>
      <c r="G333" s="284">
        <f t="shared" si="30"/>
        <v>0</v>
      </c>
    </row>
    <row r="334" spans="1:8" ht="15" customHeight="1">
      <c r="A334" s="66" t="s">
        <v>453</v>
      </c>
      <c r="B334" s="67" t="s">
        <v>454</v>
      </c>
      <c r="C334" s="178">
        <v>1</v>
      </c>
      <c r="D334" s="65" t="s">
        <v>55</v>
      </c>
      <c r="E334" s="78"/>
      <c r="F334" s="78"/>
      <c r="G334" s="284">
        <f t="shared" si="30"/>
        <v>0</v>
      </c>
    </row>
    <row r="335" spans="1:8" ht="15" customHeight="1">
      <c r="A335" s="27" t="s">
        <v>71</v>
      </c>
      <c r="B335" s="28" t="s">
        <v>455</v>
      </c>
      <c r="C335" s="79"/>
      <c r="D335" s="79"/>
      <c r="E335" s="58"/>
      <c r="F335" s="58"/>
      <c r="G335" s="30"/>
      <c r="H335" s="138"/>
    </row>
    <row r="336" spans="1:8" ht="45" customHeight="1">
      <c r="A336" s="66" t="s">
        <v>57</v>
      </c>
      <c r="B336" s="63" t="s">
        <v>456</v>
      </c>
      <c r="C336" s="80">
        <v>10</v>
      </c>
      <c r="D336" s="80" t="s">
        <v>55</v>
      </c>
      <c r="E336" s="68"/>
      <c r="F336" s="68"/>
      <c r="G336" s="284">
        <f t="shared" ref="G336:G337" si="31">SUM(E336:F336)*C336</f>
        <v>0</v>
      </c>
    </row>
    <row r="337" spans="1:7" ht="45" customHeight="1">
      <c r="A337" s="62" t="s">
        <v>86</v>
      </c>
      <c r="B337" s="63" t="s">
        <v>457</v>
      </c>
      <c r="C337" s="80">
        <v>6</v>
      </c>
      <c r="D337" s="80" t="s">
        <v>55</v>
      </c>
      <c r="E337" s="68"/>
      <c r="F337" s="68"/>
      <c r="G337" s="284">
        <f t="shared" si="31"/>
        <v>0</v>
      </c>
    </row>
    <row r="338" spans="1:7" ht="15" customHeight="1">
      <c r="A338" s="98">
        <v>5</v>
      </c>
      <c r="B338" s="28" t="s">
        <v>458</v>
      </c>
      <c r="C338" s="79"/>
      <c r="D338" s="79"/>
      <c r="E338" s="58"/>
      <c r="F338" s="58"/>
      <c r="G338" s="30"/>
    </row>
    <row r="339" spans="1:7" ht="15" customHeight="1">
      <c r="A339" s="98" t="s">
        <v>28</v>
      </c>
      <c r="B339" s="28" t="s">
        <v>459</v>
      </c>
      <c r="C339" s="79"/>
      <c r="D339" s="79"/>
      <c r="E339" s="58"/>
      <c r="F339" s="58"/>
      <c r="G339" s="30"/>
    </row>
    <row r="340" spans="1:7" ht="15" customHeight="1">
      <c r="A340" s="62" t="s">
        <v>460</v>
      </c>
      <c r="B340" s="63" t="s">
        <v>361</v>
      </c>
      <c r="C340" s="80"/>
      <c r="D340" s="80"/>
      <c r="E340" s="118"/>
      <c r="F340" s="118"/>
      <c r="G340" s="64"/>
    </row>
    <row r="341" spans="1:7" ht="15" customHeight="1">
      <c r="A341" s="62" t="s">
        <v>461</v>
      </c>
      <c r="B341" s="63" t="s">
        <v>363</v>
      </c>
      <c r="C341" s="80">
        <v>2700</v>
      </c>
      <c r="D341" s="80" t="s">
        <v>63</v>
      </c>
      <c r="E341" s="68"/>
      <c r="F341" s="68"/>
      <c r="G341" s="284">
        <f t="shared" ref="G341:G345" si="32">SUM(E341:F341)*C341</f>
        <v>0</v>
      </c>
    </row>
    <row r="342" spans="1:7" ht="15" customHeight="1">
      <c r="A342" s="62" t="s">
        <v>462</v>
      </c>
      <c r="B342" s="63" t="s">
        <v>463</v>
      </c>
      <c r="C342" s="80">
        <v>100</v>
      </c>
      <c r="D342" s="80" t="s">
        <v>63</v>
      </c>
      <c r="E342" s="68"/>
      <c r="F342" s="68"/>
      <c r="G342" s="308">
        <f t="shared" si="32"/>
        <v>0</v>
      </c>
    </row>
    <row r="343" spans="1:7" ht="15" customHeight="1">
      <c r="A343" s="62" t="s">
        <v>464</v>
      </c>
      <c r="B343" s="63" t="s">
        <v>465</v>
      </c>
      <c r="C343" s="80">
        <v>20</v>
      </c>
      <c r="D343" s="80" t="s">
        <v>63</v>
      </c>
      <c r="E343" s="68"/>
      <c r="F343" s="68"/>
      <c r="G343" s="308">
        <f t="shared" si="32"/>
        <v>0</v>
      </c>
    </row>
    <row r="344" spans="1:7" ht="30" customHeight="1">
      <c r="A344" s="62" t="s">
        <v>466</v>
      </c>
      <c r="B344" s="63" t="s">
        <v>467</v>
      </c>
      <c r="C344" s="80">
        <v>1</v>
      </c>
      <c r="D344" s="80" t="s">
        <v>55</v>
      </c>
      <c r="E344" s="68"/>
      <c r="F344" s="68"/>
      <c r="G344" s="284">
        <f t="shared" si="32"/>
        <v>0</v>
      </c>
    </row>
    <row r="345" spans="1:7" ht="15" customHeight="1">
      <c r="A345" s="62" t="s">
        <v>468</v>
      </c>
      <c r="B345" s="63" t="s">
        <v>469</v>
      </c>
      <c r="C345" s="80">
        <v>1</v>
      </c>
      <c r="D345" s="80" t="s">
        <v>55</v>
      </c>
      <c r="E345" s="68"/>
      <c r="F345" s="68"/>
      <c r="G345" s="308">
        <f t="shared" si="32"/>
        <v>0</v>
      </c>
    </row>
    <row r="346" spans="1:7" ht="15" customHeight="1">
      <c r="A346" s="62" t="s">
        <v>470</v>
      </c>
      <c r="B346" s="63" t="s">
        <v>471</v>
      </c>
      <c r="C346" s="80"/>
      <c r="D346" s="80"/>
      <c r="E346" s="118"/>
      <c r="F346" s="118"/>
      <c r="G346" s="308"/>
    </row>
    <row r="347" spans="1:7" ht="15" customHeight="1">
      <c r="A347" s="62" t="s">
        <v>472</v>
      </c>
      <c r="B347" s="63" t="s">
        <v>473</v>
      </c>
      <c r="C347" s="80">
        <v>20</v>
      </c>
      <c r="D347" s="80" t="s">
        <v>55</v>
      </c>
      <c r="E347" s="68"/>
      <c r="F347" s="68"/>
      <c r="G347" s="308">
        <f t="shared" ref="G347:G348" si="33">SUM(E347:F347)*C347</f>
        <v>0</v>
      </c>
    </row>
    <row r="348" spans="1:7" ht="15" customHeight="1">
      <c r="A348" s="62" t="s">
        <v>474</v>
      </c>
      <c r="B348" s="63" t="s">
        <v>475</v>
      </c>
      <c r="C348" s="80">
        <v>5</v>
      </c>
      <c r="D348" s="80" t="s">
        <v>55</v>
      </c>
      <c r="E348" s="68"/>
      <c r="F348" s="68"/>
      <c r="G348" s="308">
        <f t="shared" si="33"/>
        <v>0</v>
      </c>
    </row>
    <row r="349" spans="1:7" ht="15" customHeight="1">
      <c r="A349" s="62" t="s">
        <v>476</v>
      </c>
      <c r="B349" s="63" t="s">
        <v>477</v>
      </c>
      <c r="C349" s="80"/>
      <c r="D349" s="80"/>
      <c r="E349" s="118"/>
      <c r="F349" s="118"/>
      <c r="G349" s="308"/>
    </row>
    <row r="350" spans="1:7" ht="15" customHeight="1">
      <c r="A350" s="62" t="s">
        <v>478</v>
      </c>
      <c r="B350" s="63" t="s">
        <v>479</v>
      </c>
      <c r="C350" s="80">
        <v>4</v>
      </c>
      <c r="D350" s="80" t="s">
        <v>55</v>
      </c>
      <c r="E350" s="68"/>
      <c r="F350" s="68"/>
      <c r="G350" s="308">
        <f t="shared" ref="G350:G356" si="34">SUM(E350:F350)*C350</f>
        <v>0</v>
      </c>
    </row>
    <row r="351" spans="1:7" ht="15" customHeight="1">
      <c r="A351" s="62" t="s">
        <v>480</v>
      </c>
      <c r="B351" s="63" t="s">
        <v>481</v>
      </c>
      <c r="C351" s="80">
        <v>1</v>
      </c>
      <c r="D351" s="80" t="s">
        <v>55</v>
      </c>
      <c r="E351" s="68"/>
      <c r="F351" s="68"/>
      <c r="G351" s="308">
        <f t="shared" si="34"/>
        <v>0</v>
      </c>
    </row>
    <row r="352" spans="1:7" ht="15" customHeight="1">
      <c r="A352" s="62" t="s">
        <v>482</v>
      </c>
      <c r="B352" s="63" t="s">
        <v>356</v>
      </c>
      <c r="C352" s="80">
        <v>6</v>
      </c>
      <c r="D352" s="80" t="s">
        <v>55</v>
      </c>
      <c r="E352" s="68"/>
      <c r="F352" s="68"/>
      <c r="G352" s="308">
        <f t="shared" si="34"/>
        <v>0</v>
      </c>
    </row>
    <row r="353" spans="1:7" ht="15" customHeight="1">
      <c r="A353" s="62" t="s">
        <v>483</v>
      </c>
      <c r="B353" s="63" t="s">
        <v>484</v>
      </c>
      <c r="C353" s="80">
        <v>63</v>
      </c>
      <c r="D353" s="80" t="s">
        <v>63</v>
      </c>
      <c r="E353" s="68"/>
      <c r="F353" s="68"/>
      <c r="G353" s="308">
        <f t="shared" si="34"/>
        <v>0</v>
      </c>
    </row>
    <row r="354" spans="1:7" ht="15" customHeight="1">
      <c r="A354" s="62" t="s">
        <v>485</v>
      </c>
      <c r="B354" s="63" t="s">
        <v>486</v>
      </c>
      <c r="C354" s="80">
        <v>39</v>
      </c>
      <c r="D354" s="80" t="s">
        <v>63</v>
      </c>
      <c r="E354" s="68"/>
      <c r="F354" s="68"/>
      <c r="G354" s="308">
        <f t="shared" si="34"/>
        <v>0</v>
      </c>
    </row>
    <row r="355" spans="1:7" ht="15" customHeight="1">
      <c r="A355" s="62" t="s">
        <v>487</v>
      </c>
      <c r="B355" s="63" t="s">
        <v>488</v>
      </c>
      <c r="C355" s="80">
        <v>8</v>
      </c>
      <c r="D355" s="80" t="s">
        <v>55</v>
      </c>
      <c r="E355" s="68"/>
      <c r="F355" s="68"/>
      <c r="G355" s="308">
        <f t="shared" si="34"/>
        <v>0</v>
      </c>
    </row>
    <row r="356" spans="1:7" ht="15" customHeight="1">
      <c r="A356" s="62" t="s">
        <v>489</v>
      </c>
      <c r="B356" s="63" t="s">
        <v>106</v>
      </c>
      <c r="C356" s="80">
        <v>6</v>
      </c>
      <c r="D356" s="80" t="s">
        <v>55</v>
      </c>
      <c r="E356" s="68"/>
      <c r="F356" s="68"/>
      <c r="G356" s="308">
        <f t="shared" si="34"/>
        <v>0</v>
      </c>
    </row>
    <row r="357" spans="1:7" ht="15" customHeight="1">
      <c r="A357" s="62" t="s">
        <v>490</v>
      </c>
      <c r="B357" s="63" t="s">
        <v>491</v>
      </c>
      <c r="C357" s="80"/>
      <c r="D357" s="80"/>
      <c r="E357" s="118"/>
      <c r="F357" s="118"/>
      <c r="G357" s="308"/>
    </row>
    <row r="358" spans="1:7" ht="15" customHeight="1">
      <c r="A358" s="62" t="s">
        <v>492</v>
      </c>
      <c r="B358" s="63" t="s">
        <v>493</v>
      </c>
      <c r="C358" s="80">
        <v>2</v>
      </c>
      <c r="D358" s="80" t="s">
        <v>55</v>
      </c>
      <c r="E358" s="68"/>
      <c r="F358" s="68"/>
      <c r="G358" s="308">
        <f t="shared" ref="G358:G364" si="35">SUM(E358:F358)*C358</f>
        <v>0</v>
      </c>
    </row>
    <row r="359" spans="1:7" ht="15" customHeight="1">
      <c r="A359" s="62" t="s">
        <v>494</v>
      </c>
      <c r="B359" s="63" t="s">
        <v>495</v>
      </c>
      <c r="C359" s="80">
        <v>3</v>
      </c>
      <c r="D359" s="80" t="s">
        <v>55</v>
      </c>
      <c r="E359" s="68"/>
      <c r="F359" s="68"/>
      <c r="G359" s="308">
        <f t="shared" si="35"/>
        <v>0</v>
      </c>
    </row>
    <row r="360" spans="1:7" ht="15" customHeight="1">
      <c r="A360" s="62" t="s">
        <v>496</v>
      </c>
      <c r="B360" s="63" t="s">
        <v>497</v>
      </c>
      <c r="C360" s="80">
        <v>1</v>
      </c>
      <c r="D360" s="80" t="s">
        <v>55</v>
      </c>
      <c r="E360" s="68"/>
      <c r="F360" s="68"/>
      <c r="G360" s="308">
        <f t="shared" si="35"/>
        <v>0</v>
      </c>
    </row>
    <row r="361" spans="1:7" ht="15" customHeight="1">
      <c r="A361" s="62" t="s">
        <v>498</v>
      </c>
      <c r="B361" s="63" t="s">
        <v>499</v>
      </c>
      <c r="C361" s="80">
        <v>1</v>
      </c>
      <c r="D361" s="80" t="s">
        <v>55</v>
      </c>
      <c r="E361" s="68"/>
      <c r="F361" s="68"/>
      <c r="G361" s="308">
        <f t="shared" si="35"/>
        <v>0</v>
      </c>
    </row>
    <row r="362" spans="1:7" ht="15" customHeight="1">
      <c r="A362" s="62" t="s">
        <v>500</v>
      </c>
      <c r="B362" s="63" t="s">
        <v>501</v>
      </c>
      <c r="C362" s="80">
        <v>109</v>
      </c>
      <c r="D362" s="80" t="s">
        <v>63</v>
      </c>
      <c r="E362" s="68"/>
      <c r="F362" s="68"/>
      <c r="G362" s="308">
        <f t="shared" si="35"/>
        <v>0</v>
      </c>
    </row>
    <row r="363" spans="1:7" ht="15" customHeight="1">
      <c r="A363" s="62" t="s">
        <v>502</v>
      </c>
      <c r="B363" s="63" t="s">
        <v>503</v>
      </c>
      <c r="C363" s="80">
        <v>4</v>
      </c>
      <c r="D363" s="80" t="s">
        <v>63</v>
      </c>
      <c r="E363" s="68"/>
      <c r="F363" s="68"/>
      <c r="G363" s="308">
        <f t="shared" si="35"/>
        <v>0</v>
      </c>
    </row>
    <row r="364" spans="1:7" ht="15" customHeight="1">
      <c r="A364" s="62" t="s">
        <v>504</v>
      </c>
      <c r="B364" s="63" t="s">
        <v>505</v>
      </c>
      <c r="C364" s="80">
        <v>38</v>
      </c>
      <c r="D364" s="80" t="s">
        <v>55</v>
      </c>
      <c r="E364" s="68"/>
      <c r="F364" s="68"/>
      <c r="G364" s="308">
        <f t="shared" si="35"/>
        <v>0</v>
      </c>
    </row>
    <row r="365" spans="1:7" ht="15" customHeight="1">
      <c r="A365" s="62" t="s">
        <v>506</v>
      </c>
      <c r="B365" s="63" t="s">
        <v>507</v>
      </c>
      <c r="C365" s="80"/>
      <c r="D365" s="80"/>
      <c r="E365" s="118"/>
      <c r="F365" s="118"/>
      <c r="G365" s="308"/>
    </row>
    <row r="366" spans="1:7" ht="15" customHeight="1">
      <c r="A366" s="62" t="s">
        <v>508</v>
      </c>
      <c r="B366" s="63" t="s">
        <v>509</v>
      </c>
      <c r="C366" s="80">
        <v>17</v>
      </c>
      <c r="D366" s="80" t="s">
        <v>55</v>
      </c>
      <c r="E366" s="68"/>
      <c r="F366" s="68"/>
      <c r="G366" s="308">
        <f t="shared" ref="G366:G399" si="36">SUM(E366:F366)*C366</f>
        <v>0</v>
      </c>
    </row>
    <row r="367" spans="1:7" ht="15" customHeight="1">
      <c r="A367" s="62" t="s">
        <v>510</v>
      </c>
      <c r="B367" s="63" t="s">
        <v>511</v>
      </c>
      <c r="C367" s="80">
        <v>2</v>
      </c>
      <c r="D367" s="80" t="s">
        <v>55</v>
      </c>
      <c r="E367" s="68"/>
      <c r="F367" s="68"/>
      <c r="G367" s="308">
        <f t="shared" si="36"/>
        <v>0</v>
      </c>
    </row>
    <row r="368" spans="1:7" ht="15" customHeight="1">
      <c r="A368" s="62" t="s">
        <v>512</v>
      </c>
      <c r="B368" s="63" t="s">
        <v>513</v>
      </c>
      <c r="C368" s="80">
        <v>14</v>
      </c>
      <c r="D368" s="80" t="s">
        <v>55</v>
      </c>
      <c r="E368" s="68"/>
      <c r="F368" s="68"/>
      <c r="G368" s="308">
        <f t="shared" si="36"/>
        <v>0</v>
      </c>
    </row>
    <row r="369" spans="1:7" ht="40.5" customHeight="1">
      <c r="A369" s="62" t="s">
        <v>514</v>
      </c>
      <c r="B369" s="63" t="s">
        <v>913</v>
      </c>
      <c r="C369" s="80">
        <v>25</v>
      </c>
      <c r="D369" s="80" t="s">
        <v>55</v>
      </c>
      <c r="E369" s="68"/>
      <c r="F369" s="68"/>
      <c r="G369" s="308">
        <f t="shared" si="36"/>
        <v>0</v>
      </c>
    </row>
    <row r="370" spans="1:7" ht="30" customHeight="1">
      <c r="A370" s="62" t="s">
        <v>515</v>
      </c>
      <c r="B370" s="63" t="s">
        <v>914</v>
      </c>
      <c r="C370" s="80">
        <v>4</v>
      </c>
      <c r="D370" s="80" t="s">
        <v>55</v>
      </c>
      <c r="E370" s="68"/>
      <c r="F370" s="68"/>
      <c r="G370" s="308">
        <f t="shared" si="36"/>
        <v>0</v>
      </c>
    </row>
    <row r="371" spans="1:7" ht="30" customHeight="1">
      <c r="A371" s="62" t="s">
        <v>516</v>
      </c>
      <c r="B371" s="63" t="s">
        <v>915</v>
      </c>
      <c r="C371" s="80">
        <v>12</v>
      </c>
      <c r="D371" s="80" t="s">
        <v>55</v>
      </c>
      <c r="E371" s="68"/>
      <c r="F371" s="68"/>
      <c r="G371" s="308">
        <f t="shared" si="36"/>
        <v>0</v>
      </c>
    </row>
    <row r="372" spans="1:7" ht="57" customHeight="1">
      <c r="A372" s="62" t="s">
        <v>517</v>
      </c>
      <c r="B372" s="63" t="s">
        <v>518</v>
      </c>
      <c r="C372" s="80">
        <v>14</v>
      </c>
      <c r="D372" s="80" t="s">
        <v>55</v>
      </c>
      <c r="E372" s="68"/>
      <c r="F372" s="68"/>
      <c r="G372" s="308">
        <f t="shared" si="36"/>
        <v>0</v>
      </c>
    </row>
    <row r="373" spans="1:7" ht="15" customHeight="1">
      <c r="A373" s="62" t="s">
        <v>519</v>
      </c>
      <c r="B373" s="63" t="s">
        <v>520</v>
      </c>
      <c r="C373" s="80">
        <v>1</v>
      </c>
      <c r="D373" s="80" t="s">
        <v>55</v>
      </c>
      <c r="E373" s="68"/>
      <c r="F373" s="68"/>
      <c r="G373" s="308">
        <f t="shared" si="36"/>
        <v>0</v>
      </c>
    </row>
    <row r="374" spans="1:7" ht="15" customHeight="1">
      <c r="A374" s="62" t="s">
        <v>521</v>
      </c>
      <c r="B374" s="63" t="s">
        <v>522</v>
      </c>
      <c r="C374" s="80">
        <v>1</v>
      </c>
      <c r="D374" s="80" t="s">
        <v>55</v>
      </c>
      <c r="E374" s="78"/>
      <c r="F374" s="78"/>
      <c r="G374" s="284">
        <f t="shared" si="36"/>
        <v>0</v>
      </c>
    </row>
    <row r="375" spans="1:7" ht="15" customHeight="1">
      <c r="A375" s="62" t="s">
        <v>523</v>
      </c>
      <c r="B375" s="63" t="s">
        <v>524</v>
      </c>
      <c r="C375" s="80">
        <v>30</v>
      </c>
      <c r="D375" s="80" t="s">
        <v>63</v>
      </c>
      <c r="E375" s="68"/>
      <c r="F375" s="68"/>
      <c r="G375" s="284">
        <f t="shared" si="36"/>
        <v>0</v>
      </c>
    </row>
    <row r="376" spans="1:7" ht="15" customHeight="1">
      <c r="A376" s="62" t="s">
        <v>525</v>
      </c>
      <c r="B376" s="63" t="s">
        <v>916</v>
      </c>
      <c r="C376" s="80">
        <v>1</v>
      </c>
      <c r="D376" s="80" t="s">
        <v>55</v>
      </c>
      <c r="E376" s="68"/>
      <c r="F376" s="68"/>
      <c r="G376" s="308">
        <f t="shared" si="36"/>
        <v>0</v>
      </c>
    </row>
    <row r="377" spans="1:7" ht="15" customHeight="1">
      <c r="A377" s="62" t="s">
        <v>526</v>
      </c>
      <c r="B377" s="63" t="s">
        <v>527</v>
      </c>
      <c r="C377" s="80">
        <v>66</v>
      </c>
      <c r="D377" s="80" t="s">
        <v>63</v>
      </c>
      <c r="E377" s="78"/>
      <c r="F377" s="78"/>
      <c r="G377" s="308">
        <f t="shared" si="36"/>
        <v>0</v>
      </c>
    </row>
    <row r="378" spans="1:7" ht="15" customHeight="1">
      <c r="A378" s="62" t="s">
        <v>528</v>
      </c>
      <c r="B378" s="63" t="s">
        <v>395</v>
      </c>
      <c r="C378" s="80">
        <v>55</v>
      </c>
      <c r="D378" s="80" t="s">
        <v>63</v>
      </c>
      <c r="E378" s="78"/>
      <c r="F378" s="78"/>
      <c r="G378" s="308">
        <f t="shared" si="36"/>
        <v>0</v>
      </c>
    </row>
    <row r="379" spans="1:7" ht="15" customHeight="1">
      <c r="A379" s="62" t="s">
        <v>529</v>
      </c>
      <c r="B379" s="63" t="s">
        <v>530</v>
      </c>
      <c r="C379" s="80">
        <v>66</v>
      </c>
      <c r="D379" s="80" t="s">
        <v>63</v>
      </c>
      <c r="E379" s="78"/>
      <c r="F379" s="78"/>
      <c r="G379" s="308">
        <f t="shared" si="36"/>
        <v>0</v>
      </c>
    </row>
    <row r="380" spans="1:7" ht="15" customHeight="1">
      <c r="A380" s="62" t="s">
        <v>531</v>
      </c>
      <c r="B380" s="63" t="s">
        <v>397</v>
      </c>
      <c r="C380" s="80">
        <v>55</v>
      </c>
      <c r="D380" s="80" t="s">
        <v>63</v>
      </c>
      <c r="E380" s="78"/>
      <c r="F380" s="78"/>
      <c r="G380" s="308">
        <f t="shared" si="36"/>
        <v>0</v>
      </c>
    </row>
    <row r="381" spans="1:7" ht="15" customHeight="1">
      <c r="A381" s="62" t="s">
        <v>532</v>
      </c>
      <c r="B381" s="63" t="s">
        <v>399</v>
      </c>
      <c r="C381" s="80">
        <v>66</v>
      </c>
      <c r="D381" s="80" t="s">
        <v>63</v>
      </c>
      <c r="E381" s="78"/>
      <c r="F381" s="78"/>
      <c r="G381" s="308">
        <f t="shared" si="36"/>
        <v>0</v>
      </c>
    </row>
    <row r="382" spans="1:7" ht="15" customHeight="1">
      <c r="A382" s="62" t="s">
        <v>533</v>
      </c>
      <c r="B382" s="63" t="s">
        <v>534</v>
      </c>
      <c r="C382" s="80">
        <v>45</v>
      </c>
      <c r="D382" s="80" t="s">
        <v>55</v>
      </c>
      <c r="E382" s="78"/>
      <c r="F382" s="78"/>
      <c r="G382" s="308">
        <f t="shared" si="36"/>
        <v>0</v>
      </c>
    </row>
    <row r="383" spans="1:7" ht="15" customHeight="1">
      <c r="A383" s="62" t="s">
        <v>535</v>
      </c>
      <c r="B383" s="63" t="s">
        <v>403</v>
      </c>
      <c r="C383" s="80">
        <v>36</v>
      </c>
      <c r="D383" s="80" t="s">
        <v>55</v>
      </c>
      <c r="E383" s="78"/>
      <c r="F383" s="78"/>
      <c r="G383" s="308">
        <f t="shared" si="36"/>
        <v>0</v>
      </c>
    </row>
    <row r="384" spans="1:7" ht="15" customHeight="1">
      <c r="A384" s="62" t="s">
        <v>536</v>
      </c>
      <c r="B384" s="63" t="s">
        <v>537</v>
      </c>
      <c r="C384" s="80">
        <v>4</v>
      </c>
      <c r="D384" s="80" t="s">
        <v>55</v>
      </c>
      <c r="E384" s="68"/>
      <c r="F384" s="68"/>
      <c r="G384" s="308">
        <f t="shared" si="36"/>
        <v>0</v>
      </c>
    </row>
    <row r="385" spans="1:8" ht="15" customHeight="1">
      <c r="A385" s="62" t="s">
        <v>538</v>
      </c>
      <c r="B385" s="63" t="s">
        <v>539</v>
      </c>
      <c r="C385" s="80">
        <v>4</v>
      </c>
      <c r="D385" s="80" t="s">
        <v>55</v>
      </c>
      <c r="E385" s="68"/>
      <c r="F385" s="68"/>
      <c r="G385" s="308">
        <f t="shared" si="36"/>
        <v>0</v>
      </c>
    </row>
    <row r="386" spans="1:8" ht="15" customHeight="1">
      <c r="A386" s="62" t="s">
        <v>540</v>
      </c>
      <c r="B386" s="63" t="s">
        <v>541</v>
      </c>
      <c r="C386" s="80">
        <v>2</v>
      </c>
      <c r="D386" s="80" t="s">
        <v>55</v>
      </c>
      <c r="E386" s="68"/>
      <c r="F386" s="68"/>
      <c r="G386" s="308">
        <f t="shared" si="36"/>
        <v>0</v>
      </c>
    </row>
    <row r="387" spans="1:8" ht="15" customHeight="1">
      <c r="A387" s="62" t="s">
        <v>542</v>
      </c>
      <c r="B387" s="63" t="s">
        <v>543</v>
      </c>
      <c r="C387" s="80">
        <v>1</v>
      </c>
      <c r="D387" s="80" t="s">
        <v>55</v>
      </c>
      <c r="E387" s="68"/>
      <c r="F387" s="68"/>
      <c r="G387" s="308">
        <f t="shared" si="36"/>
        <v>0</v>
      </c>
    </row>
    <row r="388" spans="1:8" ht="15" customHeight="1">
      <c r="A388" s="62" t="s">
        <v>544</v>
      </c>
      <c r="B388" s="63" t="s">
        <v>545</v>
      </c>
      <c r="C388" s="80">
        <v>2</v>
      </c>
      <c r="D388" s="80" t="s">
        <v>55</v>
      </c>
      <c r="E388" s="68"/>
      <c r="F388" s="68"/>
      <c r="G388" s="308">
        <f t="shared" si="36"/>
        <v>0</v>
      </c>
    </row>
    <row r="389" spans="1:8" ht="15" customHeight="1">
      <c r="A389" s="62" t="s">
        <v>546</v>
      </c>
      <c r="B389" s="63" t="s">
        <v>547</v>
      </c>
      <c r="C389" s="80">
        <v>1</v>
      </c>
      <c r="D389" s="80" t="s">
        <v>55</v>
      </c>
      <c r="E389" s="68"/>
      <c r="F389" s="68"/>
      <c r="G389" s="308">
        <f t="shared" si="36"/>
        <v>0</v>
      </c>
    </row>
    <row r="390" spans="1:8" ht="15" customHeight="1">
      <c r="A390" s="62" t="s">
        <v>548</v>
      </c>
      <c r="B390" s="63" t="s">
        <v>549</v>
      </c>
      <c r="C390" s="80">
        <v>23</v>
      </c>
      <c r="D390" s="80" t="s">
        <v>55</v>
      </c>
      <c r="E390" s="78"/>
      <c r="F390" s="78"/>
      <c r="G390" s="308">
        <f t="shared" si="36"/>
        <v>0</v>
      </c>
    </row>
    <row r="391" spans="1:8" ht="15" customHeight="1">
      <c r="A391" s="62" t="s">
        <v>550</v>
      </c>
      <c r="B391" s="63" t="s">
        <v>412</v>
      </c>
      <c r="C391" s="80">
        <v>19</v>
      </c>
      <c r="D391" s="80" t="s">
        <v>55</v>
      </c>
      <c r="E391" s="78"/>
      <c r="F391" s="78"/>
      <c r="G391" s="308">
        <f t="shared" si="36"/>
        <v>0</v>
      </c>
    </row>
    <row r="392" spans="1:8" ht="15" customHeight="1">
      <c r="A392" s="62" t="s">
        <v>551</v>
      </c>
      <c r="B392" s="63" t="s">
        <v>552</v>
      </c>
      <c r="C392" s="80">
        <v>2</v>
      </c>
      <c r="D392" s="80" t="s">
        <v>55</v>
      </c>
      <c r="E392" s="78"/>
      <c r="F392" s="78"/>
      <c r="G392" s="308">
        <f t="shared" si="36"/>
        <v>0</v>
      </c>
    </row>
    <row r="393" spans="1:8" ht="15" customHeight="1">
      <c r="A393" s="62" t="s">
        <v>553</v>
      </c>
      <c r="B393" s="63" t="s">
        <v>415</v>
      </c>
      <c r="C393" s="80">
        <v>2</v>
      </c>
      <c r="D393" s="80" t="s">
        <v>55</v>
      </c>
      <c r="E393" s="78"/>
      <c r="F393" s="78"/>
      <c r="G393" s="308">
        <f t="shared" si="36"/>
        <v>0</v>
      </c>
    </row>
    <row r="394" spans="1:8" ht="15" customHeight="1">
      <c r="A394" s="62" t="s">
        <v>554</v>
      </c>
      <c r="B394" s="63" t="s">
        <v>555</v>
      </c>
      <c r="C394" s="80">
        <v>1</v>
      </c>
      <c r="D394" s="80" t="s">
        <v>55</v>
      </c>
      <c r="E394" s="68"/>
      <c r="F394" s="68"/>
      <c r="G394" s="308">
        <f t="shared" si="36"/>
        <v>0</v>
      </c>
    </row>
    <row r="395" spans="1:8" ht="15" customHeight="1">
      <c r="A395" s="62" t="s">
        <v>556</v>
      </c>
      <c r="B395" s="63" t="s">
        <v>557</v>
      </c>
      <c r="C395" s="80">
        <v>28</v>
      </c>
      <c r="D395" s="80" t="s">
        <v>55</v>
      </c>
      <c r="E395" s="78"/>
      <c r="F395" s="78"/>
      <c r="G395" s="308">
        <f t="shared" si="36"/>
        <v>0</v>
      </c>
    </row>
    <row r="396" spans="1:8" ht="15" customHeight="1">
      <c r="A396" s="62" t="s">
        <v>558</v>
      </c>
      <c r="B396" s="63" t="s">
        <v>437</v>
      </c>
      <c r="C396" s="80">
        <v>600</v>
      </c>
      <c r="D396" s="80" t="s">
        <v>99</v>
      </c>
      <c r="E396" s="78"/>
      <c r="F396" s="78"/>
      <c r="G396" s="308">
        <f t="shared" si="36"/>
        <v>0</v>
      </c>
    </row>
    <row r="397" spans="1:8" ht="15" customHeight="1">
      <c r="A397" s="62" t="s">
        <v>559</v>
      </c>
      <c r="B397" s="63" t="s">
        <v>439</v>
      </c>
      <c r="C397" s="80">
        <v>180</v>
      </c>
      <c r="D397" s="80" t="s">
        <v>63</v>
      </c>
      <c r="E397" s="78"/>
      <c r="F397" s="78"/>
      <c r="G397" s="308">
        <f t="shared" si="36"/>
        <v>0</v>
      </c>
      <c r="H397" s="161"/>
    </row>
    <row r="398" spans="1:8" ht="15" customHeight="1">
      <c r="A398" s="62" t="s">
        <v>560</v>
      </c>
      <c r="B398" s="63" t="s">
        <v>441</v>
      </c>
      <c r="C398" s="80">
        <v>90</v>
      </c>
      <c r="D398" s="80" t="s">
        <v>55</v>
      </c>
      <c r="E398" s="78"/>
      <c r="F398" s="78"/>
      <c r="G398" s="308">
        <f t="shared" si="36"/>
        <v>0</v>
      </c>
    </row>
    <row r="399" spans="1:8" ht="15" customHeight="1">
      <c r="A399" s="62" t="s">
        <v>561</v>
      </c>
      <c r="B399" s="63" t="s">
        <v>562</v>
      </c>
      <c r="C399" s="80">
        <v>30</v>
      </c>
      <c r="D399" s="80" t="s">
        <v>63</v>
      </c>
      <c r="E399" s="68"/>
      <c r="F399" s="68"/>
      <c r="G399" s="308">
        <f t="shared" si="36"/>
        <v>0</v>
      </c>
    </row>
    <row r="400" spans="1:8" ht="15" customHeight="1">
      <c r="A400" s="27" t="s">
        <v>30</v>
      </c>
      <c r="B400" s="28" t="s">
        <v>563</v>
      </c>
      <c r="C400" s="79"/>
      <c r="D400" s="79"/>
      <c r="E400" s="58"/>
      <c r="F400" s="58"/>
      <c r="G400" s="30"/>
    </row>
    <row r="401" spans="1:8" ht="30" customHeight="1">
      <c r="A401" s="66" t="s">
        <v>564</v>
      </c>
      <c r="B401" s="63" t="s">
        <v>565</v>
      </c>
      <c r="C401" s="80">
        <v>2</v>
      </c>
      <c r="D401" s="80" t="s">
        <v>55</v>
      </c>
      <c r="E401" s="68"/>
      <c r="F401" s="68"/>
      <c r="G401" s="308">
        <f t="shared" ref="G401:G416" si="37">SUM(E401:F401)*C401</f>
        <v>0</v>
      </c>
    </row>
    <row r="402" spans="1:8" ht="30" customHeight="1">
      <c r="A402" s="62" t="s">
        <v>566</v>
      </c>
      <c r="B402" s="63" t="s">
        <v>567</v>
      </c>
      <c r="C402" s="80">
        <v>1</v>
      </c>
      <c r="D402" s="80" t="s">
        <v>55</v>
      </c>
      <c r="E402" s="68"/>
      <c r="F402" s="68"/>
      <c r="G402" s="308">
        <f t="shared" si="37"/>
        <v>0</v>
      </c>
    </row>
    <row r="403" spans="1:8" ht="30" customHeight="1">
      <c r="A403" s="62" t="s">
        <v>568</v>
      </c>
      <c r="B403" s="63" t="s">
        <v>917</v>
      </c>
      <c r="C403" s="80">
        <v>4</v>
      </c>
      <c r="D403" s="80" t="s">
        <v>55</v>
      </c>
      <c r="E403" s="68"/>
      <c r="F403" s="68"/>
      <c r="G403" s="308">
        <f t="shared" si="37"/>
        <v>0</v>
      </c>
    </row>
    <row r="404" spans="1:8" ht="30" customHeight="1">
      <c r="A404" s="62" t="s">
        <v>569</v>
      </c>
      <c r="B404" s="63" t="s">
        <v>918</v>
      </c>
      <c r="C404" s="80">
        <v>10</v>
      </c>
      <c r="D404" s="80" t="s">
        <v>55</v>
      </c>
      <c r="E404" s="68"/>
      <c r="F404" s="68"/>
      <c r="G404" s="308">
        <f t="shared" si="37"/>
        <v>0</v>
      </c>
    </row>
    <row r="405" spans="1:8" ht="15" customHeight="1">
      <c r="A405" s="62" t="s">
        <v>570</v>
      </c>
      <c r="B405" s="63" t="s">
        <v>106</v>
      </c>
      <c r="C405" s="80">
        <v>7</v>
      </c>
      <c r="D405" s="80" t="s">
        <v>55</v>
      </c>
      <c r="E405" s="78"/>
      <c r="F405" s="78"/>
      <c r="G405" s="308">
        <f t="shared" si="37"/>
        <v>0</v>
      </c>
    </row>
    <row r="406" spans="1:8" ht="15" customHeight="1">
      <c r="A406" s="62" t="s">
        <v>571</v>
      </c>
      <c r="B406" s="63" t="s">
        <v>572</v>
      </c>
      <c r="C406" s="80">
        <v>1800</v>
      </c>
      <c r="D406" s="80" t="s">
        <v>63</v>
      </c>
      <c r="E406" s="68"/>
      <c r="F406" s="68"/>
      <c r="G406" s="284">
        <f t="shared" si="37"/>
        <v>0</v>
      </c>
    </row>
    <row r="407" spans="1:8" ht="15" customHeight="1">
      <c r="A407" s="62" t="s">
        <v>573</v>
      </c>
      <c r="B407" s="63" t="s">
        <v>574</v>
      </c>
      <c r="C407" s="80">
        <v>35</v>
      </c>
      <c r="D407" s="80" t="s">
        <v>63</v>
      </c>
      <c r="E407" s="68"/>
      <c r="F407" s="68"/>
      <c r="G407" s="308">
        <f t="shared" si="37"/>
        <v>0</v>
      </c>
    </row>
    <row r="408" spans="1:8" ht="30" customHeight="1">
      <c r="A408" s="62" t="s">
        <v>575</v>
      </c>
      <c r="B408" s="63" t="s">
        <v>576</v>
      </c>
      <c r="C408" s="80">
        <v>1</v>
      </c>
      <c r="D408" s="80" t="s">
        <v>55</v>
      </c>
      <c r="E408" s="68"/>
      <c r="F408" s="68"/>
      <c r="G408" s="284">
        <f t="shared" si="37"/>
        <v>0</v>
      </c>
    </row>
    <row r="409" spans="1:8" ht="30" customHeight="1">
      <c r="A409" s="62" t="s">
        <v>577</v>
      </c>
      <c r="B409" s="63" t="s">
        <v>578</v>
      </c>
      <c r="C409" s="80">
        <v>1</v>
      </c>
      <c r="D409" s="80" t="s">
        <v>55</v>
      </c>
      <c r="E409" s="68"/>
      <c r="F409" s="68"/>
      <c r="G409" s="284">
        <f t="shared" si="37"/>
        <v>0</v>
      </c>
    </row>
    <row r="410" spans="1:8" ht="15" customHeight="1">
      <c r="A410" s="62" t="s">
        <v>579</v>
      </c>
      <c r="B410" s="63" t="s">
        <v>580</v>
      </c>
      <c r="C410" s="80">
        <v>2</v>
      </c>
      <c r="D410" s="80" t="s">
        <v>55</v>
      </c>
      <c r="E410" s="68"/>
      <c r="F410" s="68"/>
      <c r="G410" s="308">
        <f t="shared" si="37"/>
        <v>0</v>
      </c>
    </row>
    <row r="411" spans="1:8" ht="15" customHeight="1">
      <c r="A411" s="62" t="s">
        <v>581</v>
      </c>
      <c r="B411" s="63" t="s">
        <v>582</v>
      </c>
      <c r="C411" s="80">
        <v>34</v>
      </c>
      <c r="D411" s="80" t="s">
        <v>55</v>
      </c>
      <c r="E411" s="68"/>
      <c r="F411" s="68"/>
      <c r="G411" s="308">
        <f t="shared" si="37"/>
        <v>0</v>
      </c>
    </row>
    <row r="412" spans="1:8" ht="15" customHeight="1">
      <c r="A412" s="62" t="s">
        <v>583</v>
      </c>
      <c r="B412" s="63" t="s">
        <v>584</v>
      </c>
      <c r="C412" s="80">
        <v>34</v>
      </c>
      <c r="D412" s="80" t="s">
        <v>55</v>
      </c>
      <c r="E412" s="68"/>
      <c r="F412" s="68"/>
      <c r="G412" s="308">
        <f t="shared" si="37"/>
        <v>0</v>
      </c>
    </row>
    <row r="413" spans="1:8" ht="30" customHeight="1">
      <c r="A413" s="62" t="s">
        <v>585</v>
      </c>
      <c r="B413" s="63" t="s">
        <v>586</v>
      </c>
      <c r="C413" s="80">
        <v>1</v>
      </c>
      <c r="D413" s="80" t="s">
        <v>55</v>
      </c>
      <c r="E413" s="68"/>
      <c r="F413" s="68"/>
      <c r="G413" s="308">
        <f t="shared" si="37"/>
        <v>0</v>
      </c>
    </row>
    <row r="414" spans="1:8" ht="15" customHeight="1">
      <c r="A414" s="62" t="s">
        <v>587</v>
      </c>
      <c r="B414" s="63" t="s">
        <v>588</v>
      </c>
      <c r="C414" s="80">
        <v>2</v>
      </c>
      <c r="D414" s="80" t="s">
        <v>55</v>
      </c>
      <c r="E414" s="68"/>
      <c r="F414" s="68"/>
      <c r="G414" s="308">
        <f t="shared" si="37"/>
        <v>0</v>
      </c>
      <c r="H414" s="138"/>
    </row>
    <row r="415" spans="1:8" ht="15" customHeight="1">
      <c r="A415" s="62" t="s">
        <v>589</v>
      </c>
      <c r="B415" s="63" t="s">
        <v>590</v>
      </c>
      <c r="C415" s="80">
        <v>4</v>
      </c>
      <c r="D415" s="80" t="s">
        <v>55</v>
      </c>
      <c r="E415" s="68"/>
      <c r="F415" s="68"/>
      <c r="G415" s="308">
        <f t="shared" si="37"/>
        <v>0</v>
      </c>
    </row>
    <row r="416" spans="1:8" ht="15" customHeight="1">
      <c r="A416" s="62" t="s">
        <v>591</v>
      </c>
      <c r="B416" s="63" t="s">
        <v>592</v>
      </c>
      <c r="C416" s="80">
        <v>5</v>
      </c>
      <c r="D416" s="80" t="s">
        <v>55</v>
      </c>
      <c r="E416" s="68"/>
      <c r="F416" s="68"/>
      <c r="G416" s="308">
        <f t="shared" si="37"/>
        <v>0</v>
      </c>
    </row>
    <row r="417" spans="1:8" ht="15" customHeight="1">
      <c r="A417" s="98" t="s">
        <v>32</v>
      </c>
      <c r="B417" s="28" t="s">
        <v>593</v>
      </c>
      <c r="C417" s="79"/>
      <c r="D417" s="79"/>
      <c r="E417" s="58"/>
      <c r="F417" s="58"/>
      <c r="G417" s="30"/>
    </row>
    <row r="418" spans="1:8" ht="15" customHeight="1">
      <c r="A418" s="62" t="s">
        <v>594</v>
      </c>
      <c r="B418" s="63" t="s">
        <v>595</v>
      </c>
      <c r="C418" s="80">
        <v>6</v>
      </c>
      <c r="D418" s="80" t="s">
        <v>55</v>
      </c>
      <c r="E418" s="68"/>
      <c r="F418" s="68"/>
      <c r="G418" s="308">
        <f t="shared" ref="G418:G424" si="38">SUM(E418:F418)*C418</f>
        <v>0</v>
      </c>
    </row>
    <row r="419" spans="1:8" ht="15" customHeight="1">
      <c r="A419" s="62" t="s">
        <v>596</v>
      </c>
      <c r="B419" s="63" t="s">
        <v>597</v>
      </c>
      <c r="C419" s="80">
        <v>6</v>
      </c>
      <c r="D419" s="80" t="s">
        <v>55</v>
      </c>
      <c r="E419" s="68"/>
      <c r="F419" s="68"/>
      <c r="G419" s="308">
        <f t="shared" si="38"/>
        <v>0</v>
      </c>
    </row>
    <row r="420" spans="1:8" ht="15" customHeight="1">
      <c r="A420" s="62" t="s">
        <v>598</v>
      </c>
      <c r="B420" s="63" t="s">
        <v>599</v>
      </c>
      <c r="C420" s="80">
        <v>5</v>
      </c>
      <c r="D420" s="80" t="s">
        <v>55</v>
      </c>
      <c r="E420" s="68"/>
      <c r="F420" s="68"/>
      <c r="G420" s="308">
        <f t="shared" si="38"/>
        <v>0</v>
      </c>
    </row>
    <row r="421" spans="1:8" ht="15" customHeight="1">
      <c r="A421" s="62" t="s">
        <v>600</v>
      </c>
      <c r="B421" s="63" t="s">
        <v>601</v>
      </c>
      <c r="C421" s="80">
        <v>5</v>
      </c>
      <c r="D421" s="80" t="s">
        <v>55</v>
      </c>
      <c r="E421" s="68"/>
      <c r="F421" s="68"/>
      <c r="G421" s="308">
        <f t="shared" si="38"/>
        <v>0</v>
      </c>
    </row>
    <row r="422" spans="1:8" ht="15" customHeight="1">
      <c r="A422" s="62" t="s">
        <v>602</v>
      </c>
      <c r="B422" s="63" t="s">
        <v>603</v>
      </c>
      <c r="C422" s="80">
        <v>5</v>
      </c>
      <c r="D422" s="80" t="s">
        <v>55</v>
      </c>
      <c r="E422" s="68"/>
      <c r="F422" s="68"/>
      <c r="G422" s="308">
        <f t="shared" si="38"/>
        <v>0</v>
      </c>
      <c r="H422" s="161"/>
    </row>
    <row r="423" spans="1:8" ht="15" customHeight="1">
      <c r="A423" s="62" t="s">
        <v>604</v>
      </c>
      <c r="B423" s="63" t="s">
        <v>605</v>
      </c>
      <c r="C423" s="80">
        <v>6</v>
      </c>
      <c r="D423" s="80" t="s">
        <v>55</v>
      </c>
      <c r="E423" s="68"/>
      <c r="F423" s="68"/>
      <c r="G423" s="308">
        <f t="shared" si="38"/>
        <v>0</v>
      </c>
    </row>
    <row r="424" spans="1:8" ht="15" customHeight="1">
      <c r="A424" s="62" t="s">
        <v>606</v>
      </c>
      <c r="B424" s="63" t="s">
        <v>607</v>
      </c>
      <c r="C424" s="80">
        <v>5</v>
      </c>
      <c r="D424" s="80" t="s">
        <v>55</v>
      </c>
      <c r="E424" s="68"/>
      <c r="F424" s="68"/>
      <c r="G424" s="308">
        <f t="shared" si="38"/>
        <v>0</v>
      </c>
    </row>
    <row r="425" spans="1:8" ht="15" customHeight="1">
      <c r="A425" s="98">
        <v>6</v>
      </c>
      <c r="B425" s="28" t="s">
        <v>608</v>
      </c>
      <c r="C425" s="79"/>
      <c r="D425" s="79"/>
      <c r="E425" s="58"/>
      <c r="F425" s="58"/>
      <c r="G425" s="30"/>
    </row>
    <row r="426" spans="1:8" ht="15" customHeight="1">
      <c r="A426" s="62" t="s">
        <v>609</v>
      </c>
      <c r="B426" s="63" t="s">
        <v>610</v>
      </c>
      <c r="C426" s="80">
        <v>36</v>
      </c>
      <c r="D426" s="80" t="s">
        <v>63</v>
      </c>
      <c r="E426" s="78"/>
      <c r="F426" s="78"/>
      <c r="G426" s="308">
        <f t="shared" ref="G426:G442" si="39">SUM(E426:F426)*C426</f>
        <v>0</v>
      </c>
    </row>
    <row r="427" spans="1:8" ht="15" customHeight="1">
      <c r="A427" s="62" t="s">
        <v>611</v>
      </c>
      <c r="B427" s="63" t="s">
        <v>484</v>
      </c>
      <c r="C427" s="80">
        <v>15</v>
      </c>
      <c r="D427" s="80" t="s">
        <v>63</v>
      </c>
      <c r="E427" s="78"/>
      <c r="F427" s="78"/>
      <c r="G427" s="308">
        <f t="shared" si="39"/>
        <v>0</v>
      </c>
    </row>
    <row r="428" spans="1:8" ht="15" customHeight="1">
      <c r="A428" s="62" t="s">
        <v>612</v>
      </c>
      <c r="B428" s="63" t="s">
        <v>613</v>
      </c>
      <c r="C428" s="80">
        <v>5</v>
      </c>
      <c r="D428" s="80" t="s">
        <v>55</v>
      </c>
      <c r="E428" s="68"/>
      <c r="F428" s="68"/>
      <c r="G428" s="308">
        <f t="shared" si="39"/>
        <v>0</v>
      </c>
    </row>
    <row r="429" spans="1:8" ht="15" customHeight="1">
      <c r="A429" s="62" t="s">
        <v>614</v>
      </c>
      <c r="B429" s="63" t="s">
        <v>106</v>
      </c>
      <c r="C429" s="80">
        <v>4</v>
      </c>
      <c r="D429" s="80" t="s">
        <v>55</v>
      </c>
      <c r="E429" s="78"/>
      <c r="F429" s="78"/>
      <c r="G429" s="308">
        <f t="shared" si="39"/>
        <v>0</v>
      </c>
    </row>
    <row r="430" spans="1:8" ht="29.45" customHeight="1">
      <c r="A430" s="62" t="s">
        <v>615</v>
      </c>
      <c r="B430" s="63" t="s">
        <v>616</v>
      </c>
      <c r="C430" s="80">
        <v>2</v>
      </c>
      <c r="D430" s="80" t="s">
        <v>55</v>
      </c>
      <c r="E430" s="68"/>
      <c r="F430" s="68"/>
      <c r="G430" s="308">
        <f t="shared" si="39"/>
        <v>0</v>
      </c>
    </row>
    <row r="431" spans="1:8" ht="30" customHeight="1">
      <c r="A431" s="62" t="s">
        <v>617</v>
      </c>
      <c r="B431" s="63" t="s">
        <v>392</v>
      </c>
      <c r="C431" s="80">
        <v>6</v>
      </c>
      <c r="D431" s="80" t="s">
        <v>63</v>
      </c>
      <c r="E431" s="68"/>
      <c r="F431" s="68"/>
      <c r="G431" s="308">
        <f t="shared" si="39"/>
        <v>0</v>
      </c>
    </row>
    <row r="432" spans="1:8" ht="30" customHeight="1">
      <c r="A432" s="62" t="s">
        <v>618</v>
      </c>
      <c r="B432" s="63" t="s">
        <v>919</v>
      </c>
      <c r="C432" s="80">
        <v>1</v>
      </c>
      <c r="D432" s="80" t="s">
        <v>55</v>
      </c>
      <c r="E432" s="68"/>
      <c r="F432" s="68"/>
      <c r="G432" s="308">
        <f t="shared" si="39"/>
        <v>0</v>
      </c>
    </row>
    <row r="433" spans="1:8" ht="30" customHeight="1">
      <c r="A433" s="62" t="s">
        <v>619</v>
      </c>
      <c r="B433" s="63" t="s">
        <v>920</v>
      </c>
      <c r="C433" s="80">
        <v>1</v>
      </c>
      <c r="D433" s="80" t="s">
        <v>55</v>
      </c>
      <c r="E433" s="68"/>
      <c r="F433" s="68"/>
      <c r="G433" s="308">
        <f t="shared" si="39"/>
        <v>0</v>
      </c>
    </row>
    <row r="434" spans="1:8" ht="31.5" customHeight="1">
      <c r="A434" s="62" t="s">
        <v>620</v>
      </c>
      <c r="B434" s="63" t="s">
        <v>921</v>
      </c>
      <c r="C434" s="80">
        <v>1</v>
      </c>
      <c r="D434" s="80" t="s">
        <v>55</v>
      </c>
      <c r="E434" s="68"/>
      <c r="F434" s="68"/>
      <c r="G434" s="308">
        <f t="shared" si="39"/>
        <v>0</v>
      </c>
    </row>
    <row r="435" spans="1:8" ht="15" customHeight="1">
      <c r="A435" s="62" t="s">
        <v>621</v>
      </c>
      <c r="B435" s="63" t="s">
        <v>622</v>
      </c>
      <c r="C435" s="80">
        <v>2</v>
      </c>
      <c r="D435" s="80" t="s">
        <v>55</v>
      </c>
      <c r="E435" s="68"/>
      <c r="F435" s="68"/>
      <c r="G435" s="308">
        <f t="shared" si="39"/>
        <v>0</v>
      </c>
    </row>
    <row r="436" spans="1:8" ht="15" customHeight="1">
      <c r="A436" s="62" t="s">
        <v>623</v>
      </c>
      <c r="B436" s="63" t="s">
        <v>624</v>
      </c>
      <c r="C436" s="80">
        <v>800</v>
      </c>
      <c r="D436" s="80" t="s">
        <v>63</v>
      </c>
      <c r="E436" s="68"/>
      <c r="F436" s="68"/>
      <c r="G436" s="284">
        <f t="shared" si="39"/>
        <v>0</v>
      </c>
    </row>
    <row r="437" spans="1:8" ht="15" customHeight="1">
      <c r="A437" s="62" t="s">
        <v>625</v>
      </c>
      <c r="B437" s="63" t="s">
        <v>626</v>
      </c>
      <c r="C437" s="80">
        <v>1</v>
      </c>
      <c r="D437" s="80" t="s">
        <v>55</v>
      </c>
      <c r="E437" s="68"/>
      <c r="F437" s="68"/>
      <c r="G437" s="308">
        <f t="shared" si="39"/>
        <v>0</v>
      </c>
    </row>
    <row r="438" spans="1:8" ht="15" customHeight="1">
      <c r="A438" s="62" t="s">
        <v>627</v>
      </c>
      <c r="B438" s="63" t="s">
        <v>628</v>
      </c>
      <c r="C438" s="80">
        <v>1</v>
      </c>
      <c r="D438" s="80" t="s">
        <v>55</v>
      </c>
      <c r="E438" s="68"/>
      <c r="F438" s="68"/>
      <c r="G438" s="308">
        <f t="shared" si="39"/>
        <v>0</v>
      </c>
    </row>
    <row r="439" spans="1:8" ht="15" customHeight="1">
      <c r="A439" s="62" t="s">
        <v>629</v>
      </c>
      <c r="B439" s="63" t="s">
        <v>630</v>
      </c>
      <c r="C439" s="80">
        <v>35</v>
      </c>
      <c r="D439" s="80" t="s">
        <v>63</v>
      </c>
      <c r="E439" s="68"/>
      <c r="F439" s="68"/>
      <c r="G439" s="308">
        <f t="shared" si="39"/>
        <v>0</v>
      </c>
    </row>
    <row r="440" spans="1:8" ht="15" customHeight="1">
      <c r="A440" s="62" t="s">
        <v>631</v>
      </c>
      <c r="B440" s="63" t="s">
        <v>632</v>
      </c>
      <c r="C440" s="80">
        <v>17</v>
      </c>
      <c r="D440" s="80" t="s">
        <v>55</v>
      </c>
      <c r="E440" s="68"/>
      <c r="F440" s="68"/>
      <c r="G440" s="308">
        <f t="shared" si="39"/>
        <v>0</v>
      </c>
    </row>
    <row r="441" spans="1:8" ht="15" customHeight="1">
      <c r="A441" s="62" t="s">
        <v>633</v>
      </c>
      <c r="B441" s="63" t="s">
        <v>634</v>
      </c>
      <c r="C441" s="80">
        <v>10</v>
      </c>
      <c r="D441" s="80" t="s">
        <v>55</v>
      </c>
      <c r="E441" s="68"/>
      <c r="F441" s="68"/>
      <c r="G441" s="308">
        <f t="shared" si="39"/>
        <v>0</v>
      </c>
    </row>
    <row r="442" spans="1:8" ht="15" customHeight="1">
      <c r="A442" s="62" t="s">
        <v>635</v>
      </c>
      <c r="B442" s="63" t="s">
        <v>488</v>
      </c>
      <c r="C442" s="80">
        <v>2</v>
      </c>
      <c r="D442" s="80" t="s">
        <v>55</v>
      </c>
      <c r="E442" s="78"/>
      <c r="F442" s="78"/>
      <c r="G442" s="308">
        <f t="shared" si="39"/>
        <v>0</v>
      </c>
    </row>
    <row r="443" spans="1:8" ht="15" customHeight="1">
      <c r="A443" s="62" t="s">
        <v>636</v>
      </c>
      <c r="B443" s="63" t="s">
        <v>637</v>
      </c>
      <c r="C443" s="80"/>
      <c r="D443" s="80"/>
      <c r="E443" s="118"/>
      <c r="F443" s="118"/>
      <c r="G443" s="308"/>
    </row>
    <row r="444" spans="1:8" ht="15" customHeight="1">
      <c r="A444" s="62" t="s">
        <v>638</v>
      </c>
      <c r="B444" s="63" t="s">
        <v>716</v>
      </c>
      <c r="C444" s="80">
        <v>1</v>
      </c>
      <c r="D444" s="80" t="s">
        <v>55</v>
      </c>
      <c r="E444" s="68"/>
      <c r="F444" s="68"/>
      <c r="G444" s="308">
        <f t="shared" ref="G444:G447" si="40">SUM(E444:F444)*C444</f>
        <v>0</v>
      </c>
    </row>
    <row r="445" spans="1:8" ht="15" customHeight="1">
      <c r="A445" s="62" t="s">
        <v>639</v>
      </c>
      <c r="B445" s="63" t="s">
        <v>640</v>
      </c>
      <c r="C445" s="80">
        <v>35</v>
      </c>
      <c r="D445" s="80" t="s">
        <v>63</v>
      </c>
      <c r="E445" s="68"/>
      <c r="F445" s="68"/>
      <c r="G445" s="308">
        <f t="shared" si="40"/>
        <v>0</v>
      </c>
      <c r="H445" s="138"/>
    </row>
    <row r="446" spans="1:8" ht="15" customHeight="1">
      <c r="A446" s="62" t="s">
        <v>641</v>
      </c>
      <c r="B446" s="63" t="s">
        <v>642</v>
      </c>
      <c r="C446" s="80">
        <v>10</v>
      </c>
      <c r="D446" s="80" t="s">
        <v>55</v>
      </c>
      <c r="E446" s="68"/>
      <c r="F446" s="68"/>
      <c r="G446" s="308">
        <f t="shared" si="40"/>
        <v>0</v>
      </c>
    </row>
    <row r="447" spans="1:8" ht="15" customHeight="1">
      <c r="A447" s="62" t="s">
        <v>643</v>
      </c>
      <c r="B447" s="63" t="s">
        <v>592</v>
      </c>
      <c r="C447" s="80">
        <v>4</v>
      </c>
      <c r="D447" s="80" t="s">
        <v>55</v>
      </c>
      <c r="E447" s="68"/>
      <c r="F447" s="68"/>
      <c r="G447" s="308">
        <f t="shared" si="40"/>
        <v>0</v>
      </c>
    </row>
    <row r="448" spans="1:8" ht="15" customHeight="1">
      <c r="A448" s="98">
        <v>7</v>
      </c>
      <c r="B448" s="28" t="s">
        <v>644</v>
      </c>
      <c r="C448" s="79"/>
      <c r="D448" s="79"/>
      <c r="E448" s="58"/>
      <c r="F448" s="58"/>
      <c r="G448" s="30"/>
    </row>
    <row r="449" spans="1:7" ht="15" customHeight="1">
      <c r="A449" s="98" t="s">
        <v>67</v>
      </c>
      <c r="B449" s="28" t="s">
        <v>645</v>
      </c>
      <c r="C449" s="79"/>
      <c r="D449" s="79"/>
      <c r="E449" s="58"/>
      <c r="F449" s="58"/>
      <c r="G449" s="30"/>
    </row>
    <row r="450" spans="1:7" ht="15" customHeight="1">
      <c r="A450" s="62" t="s">
        <v>178</v>
      </c>
      <c r="B450" s="63" t="s">
        <v>381</v>
      </c>
      <c r="C450" s="80"/>
      <c r="D450" s="80"/>
      <c r="E450" s="118"/>
      <c r="F450" s="118"/>
      <c r="G450" s="64"/>
    </row>
    <row r="451" spans="1:7" ht="15" customHeight="1">
      <c r="A451" s="62" t="s">
        <v>646</v>
      </c>
      <c r="B451" s="63" t="s">
        <v>385</v>
      </c>
      <c r="C451" s="80">
        <v>48</v>
      </c>
      <c r="D451" s="80" t="s">
        <v>55</v>
      </c>
      <c r="E451" s="68"/>
      <c r="F451" s="68"/>
      <c r="G451" s="308">
        <f t="shared" ref="G451:G452" si="41">SUM(E451:F451)*C451</f>
        <v>0</v>
      </c>
    </row>
    <row r="452" spans="1:7" ht="15" customHeight="1">
      <c r="A452" s="62" t="s">
        <v>647</v>
      </c>
      <c r="B452" s="63" t="s">
        <v>387</v>
      </c>
      <c r="C452" s="80">
        <v>3</v>
      </c>
      <c r="D452" s="80" t="s">
        <v>55</v>
      </c>
      <c r="E452" s="78"/>
      <c r="F452" s="78"/>
      <c r="G452" s="308">
        <f t="shared" si="41"/>
        <v>0</v>
      </c>
    </row>
    <row r="453" spans="1:7" ht="15" customHeight="1">
      <c r="A453" s="62" t="s">
        <v>648</v>
      </c>
      <c r="B453" s="63" t="s">
        <v>649</v>
      </c>
      <c r="C453" s="80"/>
      <c r="D453" s="80"/>
      <c r="E453" s="118"/>
      <c r="F453" s="118"/>
      <c r="G453" s="308"/>
    </row>
    <row r="454" spans="1:7" ht="15" customHeight="1">
      <c r="A454" s="62" t="s">
        <v>650</v>
      </c>
      <c r="B454" s="63" t="s">
        <v>385</v>
      </c>
      <c r="C454" s="80">
        <v>69</v>
      </c>
      <c r="D454" s="80" t="s">
        <v>63</v>
      </c>
      <c r="E454" s="68"/>
      <c r="F454" s="68"/>
      <c r="G454" s="308">
        <f t="shared" ref="G454:G461" si="42">SUM(E454:F454)*C454</f>
        <v>0</v>
      </c>
    </row>
    <row r="455" spans="1:7" ht="15" customHeight="1">
      <c r="A455" s="62" t="s">
        <v>651</v>
      </c>
      <c r="B455" s="63" t="s">
        <v>387</v>
      </c>
      <c r="C455" s="80">
        <v>9</v>
      </c>
      <c r="D455" s="80" t="s">
        <v>63</v>
      </c>
      <c r="E455" s="78"/>
      <c r="F455" s="78"/>
      <c r="G455" s="308">
        <f t="shared" si="42"/>
        <v>0</v>
      </c>
    </row>
    <row r="456" spans="1:7" ht="15" customHeight="1">
      <c r="A456" s="62" t="s">
        <v>652</v>
      </c>
      <c r="B456" s="63" t="s">
        <v>653</v>
      </c>
      <c r="C456" s="80">
        <v>15</v>
      </c>
      <c r="D456" s="80" t="s">
        <v>63</v>
      </c>
      <c r="E456" s="68"/>
      <c r="F456" s="68"/>
      <c r="G456" s="308">
        <f t="shared" si="42"/>
        <v>0</v>
      </c>
    </row>
    <row r="457" spans="1:7" ht="15" customHeight="1">
      <c r="A457" s="62" t="s">
        <v>654</v>
      </c>
      <c r="B457" s="63" t="s">
        <v>655</v>
      </c>
      <c r="C457" s="80">
        <v>48</v>
      </c>
      <c r="D457" s="80" t="s">
        <v>152</v>
      </c>
      <c r="E457" s="68"/>
      <c r="F457" s="68"/>
      <c r="G457" s="308">
        <f t="shared" si="42"/>
        <v>0</v>
      </c>
    </row>
    <row r="458" spans="1:7" ht="30" customHeight="1">
      <c r="A458" s="62" t="s">
        <v>656</v>
      </c>
      <c r="B458" s="63" t="s">
        <v>657</v>
      </c>
      <c r="C458" s="80">
        <v>24</v>
      </c>
      <c r="D458" s="80" t="s">
        <v>63</v>
      </c>
      <c r="E458" s="68"/>
      <c r="F458" s="68"/>
      <c r="G458" s="308">
        <f t="shared" si="42"/>
        <v>0</v>
      </c>
    </row>
    <row r="459" spans="1:7" ht="30" customHeight="1">
      <c r="A459" s="62" t="s">
        <v>658</v>
      </c>
      <c r="B459" s="63" t="s">
        <v>659</v>
      </c>
      <c r="C459" s="80">
        <v>24</v>
      </c>
      <c r="D459" s="80" t="s">
        <v>63</v>
      </c>
      <c r="E459" s="68"/>
      <c r="F459" s="68"/>
      <c r="G459" s="308">
        <f t="shared" si="42"/>
        <v>0</v>
      </c>
    </row>
    <row r="460" spans="1:7" ht="15" customHeight="1">
      <c r="A460" s="62" t="s">
        <v>660</v>
      </c>
      <c r="B460" s="63" t="s">
        <v>661</v>
      </c>
      <c r="C460" s="80">
        <v>9</v>
      </c>
      <c r="D460" s="80" t="s">
        <v>152</v>
      </c>
      <c r="E460" s="68"/>
      <c r="F460" s="68"/>
      <c r="G460" s="308">
        <f t="shared" si="42"/>
        <v>0</v>
      </c>
    </row>
    <row r="461" spans="1:7" ht="15" customHeight="1">
      <c r="A461" s="62" t="s">
        <v>662</v>
      </c>
      <c r="B461" s="63" t="s">
        <v>663</v>
      </c>
      <c r="C461" s="80">
        <v>14</v>
      </c>
      <c r="D461" s="80" t="s">
        <v>100</v>
      </c>
      <c r="E461" s="68"/>
      <c r="F461" s="68"/>
      <c r="G461" s="308">
        <f t="shared" si="42"/>
        <v>0</v>
      </c>
    </row>
    <row r="462" spans="1:7" ht="15" customHeight="1">
      <c r="A462" s="98" t="s">
        <v>169</v>
      </c>
      <c r="B462" s="28" t="s">
        <v>664</v>
      </c>
      <c r="C462" s="79"/>
      <c r="D462" s="79"/>
      <c r="E462" s="58"/>
      <c r="F462" s="58"/>
      <c r="G462" s="30"/>
    </row>
    <row r="463" spans="1:7" ht="30" customHeight="1">
      <c r="A463" s="62" t="s">
        <v>179</v>
      </c>
      <c r="B463" s="63" t="s">
        <v>922</v>
      </c>
      <c r="C463" s="80">
        <v>6</v>
      </c>
      <c r="D463" s="80" t="s">
        <v>100</v>
      </c>
      <c r="E463" s="68"/>
      <c r="F463" s="68"/>
      <c r="G463" s="308">
        <f t="shared" ref="G463:G469" si="43">SUM(E463:F463)*C463</f>
        <v>0</v>
      </c>
    </row>
    <row r="464" spans="1:7" ht="15" customHeight="1">
      <c r="A464" s="62" t="s">
        <v>665</v>
      </c>
      <c r="B464" s="63" t="s">
        <v>666</v>
      </c>
      <c r="C464" s="80">
        <v>25</v>
      </c>
      <c r="D464" s="80" t="s">
        <v>63</v>
      </c>
      <c r="E464" s="68"/>
      <c r="F464" s="68"/>
      <c r="G464" s="308">
        <f t="shared" si="43"/>
        <v>0</v>
      </c>
    </row>
    <row r="465" spans="1:8" ht="30" customHeight="1">
      <c r="A465" s="62" t="s">
        <v>667</v>
      </c>
      <c r="B465" s="63" t="s">
        <v>668</v>
      </c>
      <c r="C465" s="80">
        <v>1100</v>
      </c>
      <c r="D465" s="80" t="s">
        <v>63</v>
      </c>
      <c r="E465" s="68"/>
      <c r="F465" s="68"/>
      <c r="G465" s="308">
        <f t="shared" si="43"/>
        <v>0</v>
      </c>
    </row>
    <row r="466" spans="1:8" ht="30" customHeight="1">
      <c r="A466" s="62" t="s">
        <v>669</v>
      </c>
      <c r="B466" s="63" t="s">
        <v>670</v>
      </c>
      <c r="C466" s="80">
        <v>2</v>
      </c>
      <c r="D466" s="80" t="s">
        <v>152</v>
      </c>
      <c r="E466" s="68"/>
      <c r="F466" s="68"/>
      <c r="G466" s="308">
        <f t="shared" si="43"/>
        <v>0</v>
      </c>
    </row>
    <row r="467" spans="1:8" ht="30" customHeight="1">
      <c r="A467" s="62" t="s">
        <v>671</v>
      </c>
      <c r="B467" s="63" t="s">
        <v>672</v>
      </c>
      <c r="C467" s="80">
        <v>1</v>
      </c>
      <c r="D467" s="80" t="s">
        <v>55</v>
      </c>
      <c r="E467" s="68"/>
      <c r="F467" s="68"/>
      <c r="G467" s="308">
        <f t="shared" si="43"/>
        <v>0</v>
      </c>
    </row>
    <row r="468" spans="1:8" ht="30" customHeight="1">
      <c r="A468" s="62" t="s">
        <v>673</v>
      </c>
      <c r="B468" s="63" t="s">
        <v>674</v>
      </c>
      <c r="C468" s="80">
        <v>1</v>
      </c>
      <c r="D468" s="80" t="s">
        <v>55</v>
      </c>
      <c r="E468" s="68"/>
      <c r="F468" s="68"/>
      <c r="G468" s="308">
        <f t="shared" si="43"/>
        <v>0</v>
      </c>
    </row>
    <row r="469" spans="1:8" ht="30" customHeight="1">
      <c r="A469" s="62" t="s">
        <v>675</v>
      </c>
      <c r="B469" s="63" t="s">
        <v>676</v>
      </c>
      <c r="C469" s="80">
        <v>45</v>
      </c>
      <c r="D469" s="80" t="s">
        <v>63</v>
      </c>
      <c r="E469" s="68"/>
      <c r="F469" s="68"/>
      <c r="G469" s="308">
        <f t="shared" si="43"/>
        <v>0</v>
      </c>
    </row>
    <row r="470" spans="1:8" ht="15" customHeight="1">
      <c r="A470" s="98" t="s">
        <v>181</v>
      </c>
      <c r="B470" s="28" t="s">
        <v>677</v>
      </c>
      <c r="C470" s="79"/>
      <c r="D470" s="79"/>
      <c r="E470" s="58"/>
      <c r="F470" s="58"/>
      <c r="G470" s="30"/>
    </row>
    <row r="471" spans="1:8" ht="30" customHeight="1">
      <c r="A471" s="62" t="s">
        <v>182</v>
      </c>
      <c r="B471" s="63" t="s">
        <v>678</v>
      </c>
      <c r="C471" s="80">
        <v>1</v>
      </c>
      <c r="D471" s="80" t="s">
        <v>152</v>
      </c>
      <c r="E471" s="68"/>
      <c r="F471" s="68"/>
      <c r="G471" s="284">
        <f t="shared" ref="G471:G477" si="44">SUM(E471:F471)*C471</f>
        <v>0</v>
      </c>
    </row>
    <row r="472" spans="1:8" ht="15" customHeight="1">
      <c r="A472" s="62" t="s">
        <v>183</v>
      </c>
      <c r="B472" s="63" t="s">
        <v>679</v>
      </c>
      <c r="C472" s="80">
        <v>3</v>
      </c>
      <c r="D472" s="80" t="s">
        <v>152</v>
      </c>
      <c r="E472" s="68"/>
      <c r="F472" s="68"/>
      <c r="G472" s="308">
        <f t="shared" si="44"/>
        <v>0</v>
      </c>
    </row>
    <row r="473" spans="1:8" ht="15" customHeight="1">
      <c r="A473" s="62" t="s">
        <v>184</v>
      </c>
      <c r="B473" s="63" t="s">
        <v>680</v>
      </c>
      <c r="C473" s="80">
        <v>500</v>
      </c>
      <c r="D473" s="80" t="s">
        <v>63</v>
      </c>
      <c r="E473" s="68"/>
      <c r="F473" s="68"/>
      <c r="G473" s="284">
        <f t="shared" si="44"/>
        <v>0</v>
      </c>
    </row>
    <row r="474" spans="1:8" ht="34.5" customHeight="1">
      <c r="A474" s="62" t="s">
        <v>185</v>
      </c>
      <c r="B474" s="63" t="s">
        <v>681</v>
      </c>
      <c r="C474" s="80">
        <v>1</v>
      </c>
      <c r="D474" s="80" t="s">
        <v>100</v>
      </c>
      <c r="E474" s="68"/>
      <c r="F474" s="68"/>
      <c r="G474" s="308">
        <f t="shared" si="44"/>
        <v>0</v>
      </c>
    </row>
    <row r="475" spans="1:8" ht="15" customHeight="1">
      <c r="A475" s="62" t="s">
        <v>187</v>
      </c>
      <c r="B475" s="63" t="s">
        <v>682</v>
      </c>
      <c r="C475" s="80">
        <v>15</v>
      </c>
      <c r="D475" s="80" t="s">
        <v>100</v>
      </c>
      <c r="E475" s="68"/>
      <c r="F475" s="68"/>
      <c r="G475" s="308">
        <f t="shared" si="44"/>
        <v>0</v>
      </c>
      <c r="H475" s="161"/>
    </row>
    <row r="476" spans="1:8" ht="30" customHeight="1">
      <c r="A476" s="62" t="s">
        <v>683</v>
      </c>
      <c r="B476" s="63" t="s">
        <v>684</v>
      </c>
      <c r="C476" s="80">
        <v>1</v>
      </c>
      <c r="D476" s="80" t="s">
        <v>100</v>
      </c>
      <c r="E476" s="68"/>
      <c r="F476" s="68"/>
      <c r="G476" s="308">
        <f t="shared" si="44"/>
        <v>0</v>
      </c>
    </row>
    <row r="477" spans="1:8" ht="32.25" customHeight="1">
      <c r="A477" s="62" t="s">
        <v>685</v>
      </c>
      <c r="B477" s="63" t="s">
        <v>686</v>
      </c>
      <c r="C477" s="80">
        <v>15</v>
      </c>
      <c r="D477" s="80" t="s">
        <v>100</v>
      </c>
      <c r="E477" s="118" t="s">
        <v>58</v>
      </c>
      <c r="F477" s="68"/>
      <c r="G477" s="308">
        <f t="shared" si="44"/>
        <v>0</v>
      </c>
    </row>
    <row r="478" spans="1:8" ht="15" customHeight="1">
      <c r="A478" s="98">
        <v>8</v>
      </c>
      <c r="B478" s="28" t="s">
        <v>687</v>
      </c>
      <c r="C478" s="79"/>
      <c r="D478" s="79"/>
      <c r="E478" s="58"/>
      <c r="F478" s="58"/>
      <c r="G478" s="30"/>
    </row>
    <row r="479" spans="1:8" ht="30" customHeight="1">
      <c r="A479" s="62" t="s">
        <v>156</v>
      </c>
      <c r="B479" s="63" t="s">
        <v>688</v>
      </c>
      <c r="C479" s="80">
        <v>12</v>
      </c>
      <c r="D479" s="80" t="s">
        <v>83</v>
      </c>
      <c r="E479" s="118" t="s">
        <v>58</v>
      </c>
      <c r="F479" s="68"/>
      <c r="G479" s="308">
        <f t="shared" ref="G479:G483" si="45">SUM(E479:F479)*C479</f>
        <v>0</v>
      </c>
    </row>
    <row r="480" spans="1:8" ht="15" customHeight="1">
      <c r="A480" s="62" t="s">
        <v>161</v>
      </c>
      <c r="B480" s="63" t="s">
        <v>689</v>
      </c>
      <c r="C480" s="80">
        <v>30</v>
      </c>
      <c r="D480" s="80" t="s">
        <v>83</v>
      </c>
      <c r="E480" s="118" t="s">
        <v>58</v>
      </c>
      <c r="F480" s="68"/>
      <c r="G480" s="308">
        <f t="shared" si="45"/>
        <v>0</v>
      </c>
    </row>
    <row r="481" spans="1:8" ht="45" customHeight="1">
      <c r="A481" s="62" t="s">
        <v>162</v>
      </c>
      <c r="B481" s="63" t="s">
        <v>690</v>
      </c>
      <c r="C481" s="80">
        <v>72</v>
      </c>
      <c r="D481" s="80" t="s">
        <v>83</v>
      </c>
      <c r="E481" s="118" t="s">
        <v>58</v>
      </c>
      <c r="F481" s="68"/>
      <c r="G481" s="308">
        <f t="shared" si="45"/>
        <v>0</v>
      </c>
      <c r="H481" s="138"/>
    </row>
    <row r="482" spans="1:8" ht="30" customHeight="1">
      <c r="A482" s="62" t="s">
        <v>163</v>
      </c>
      <c r="B482" s="63" t="s">
        <v>691</v>
      </c>
      <c r="C482" s="80">
        <v>40</v>
      </c>
      <c r="D482" s="80" t="s">
        <v>83</v>
      </c>
      <c r="E482" s="118" t="s">
        <v>58</v>
      </c>
      <c r="F482" s="68"/>
      <c r="G482" s="308">
        <f t="shared" si="45"/>
        <v>0</v>
      </c>
    </row>
    <row r="483" spans="1:8" s="13" customFormat="1" ht="15" customHeight="1">
      <c r="A483" s="133" t="s">
        <v>164</v>
      </c>
      <c r="B483" s="157" t="s">
        <v>692</v>
      </c>
      <c r="C483" s="158">
        <v>60</v>
      </c>
      <c r="D483" s="158" t="s">
        <v>100</v>
      </c>
      <c r="E483" s="168" t="s">
        <v>58</v>
      </c>
      <c r="F483" s="159"/>
      <c r="G483" s="309">
        <f t="shared" si="45"/>
        <v>0</v>
      </c>
    </row>
    <row r="484" spans="1:8" s="13" customFormat="1" ht="15" customHeight="1">
      <c r="A484" s="162"/>
      <c r="B484" s="237" t="s">
        <v>134</v>
      </c>
      <c r="C484" s="237"/>
      <c r="D484" s="237"/>
      <c r="E484" s="82">
        <f>SUMPRODUCT(E237:E483,C237:C483)</f>
        <v>0</v>
      </c>
      <c r="F484" s="82">
        <f>SUMPRODUCT(F237:F483,C237:C483)</f>
        <v>0</v>
      </c>
      <c r="G484" s="83">
        <f>SUM(G237:G483)</f>
        <v>0</v>
      </c>
    </row>
    <row r="485" spans="1:8" s="13" customFormat="1" ht="15" customHeight="1">
      <c r="A485" s="213"/>
      <c r="B485" s="239" t="s">
        <v>786</v>
      </c>
      <c r="C485" s="239"/>
      <c r="D485" s="239"/>
      <c r="E485" s="160">
        <f>SUM(E484,E234,E167)</f>
        <v>0</v>
      </c>
      <c r="F485" s="160">
        <f t="shared" ref="F485:G485" si="46">SUM(F484,F234,F167)</f>
        <v>0</v>
      </c>
      <c r="G485" s="130">
        <f t="shared" si="46"/>
        <v>0</v>
      </c>
    </row>
    <row r="486" spans="1:8" s="13" customFormat="1" ht="15" customHeight="1">
      <c r="A486" s="27" t="s">
        <v>787</v>
      </c>
      <c r="B486" s="28" t="s">
        <v>785</v>
      </c>
      <c r="C486" s="79"/>
      <c r="D486" s="29"/>
      <c r="E486" s="58"/>
      <c r="F486" s="58"/>
      <c r="G486" s="30"/>
    </row>
    <row r="487" spans="1:8" ht="15" customHeight="1">
      <c r="A487" s="98">
        <v>1</v>
      </c>
      <c r="B487" s="99" t="s">
        <v>761</v>
      </c>
      <c r="C487" s="132"/>
      <c r="D487" s="100"/>
      <c r="E487" s="59"/>
      <c r="F487" s="59"/>
      <c r="G487" s="64"/>
    </row>
    <row r="488" spans="1:8" ht="30" customHeight="1">
      <c r="A488" s="66" t="s">
        <v>14</v>
      </c>
      <c r="B488" s="67" t="s">
        <v>762</v>
      </c>
      <c r="C488" s="178"/>
      <c r="D488" s="65"/>
      <c r="E488" s="118"/>
      <c r="F488" s="118"/>
      <c r="G488" s="64"/>
    </row>
    <row r="489" spans="1:8" s="13" customFormat="1" ht="15" customHeight="1">
      <c r="A489" s="66" t="s">
        <v>15</v>
      </c>
      <c r="B489" s="124" t="s">
        <v>923</v>
      </c>
      <c r="C489" s="283">
        <v>1</v>
      </c>
      <c r="D489" s="285" t="s">
        <v>55</v>
      </c>
      <c r="E489" s="68"/>
      <c r="F489" s="68"/>
      <c r="G489" s="305">
        <f t="shared" ref="G489" si="47">SUM(E489:F489)*C489</f>
        <v>0</v>
      </c>
    </row>
    <row r="490" spans="1:8" ht="15" customHeight="1">
      <c r="A490" s="66" t="s">
        <v>59</v>
      </c>
      <c r="B490" s="124" t="s">
        <v>924</v>
      </c>
      <c r="C490" s="283">
        <v>1</v>
      </c>
      <c r="D490" s="285" t="s">
        <v>55</v>
      </c>
      <c r="E490" s="118" t="s">
        <v>58</v>
      </c>
      <c r="F490" s="68"/>
      <c r="G490" s="305">
        <f t="shared" ref="G490:G491" si="48">SUM(E490:F490)*C490</f>
        <v>0</v>
      </c>
    </row>
    <row r="491" spans="1:8" s="13" customFormat="1" ht="15" customHeight="1">
      <c r="A491" s="66" t="s">
        <v>60</v>
      </c>
      <c r="B491" s="124" t="s">
        <v>925</v>
      </c>
      <c r="C491" s="283">
        <v>4</v>
      </c>
      <c r="D491" s="285" t="s">
        <v>55</v>
      </c>
      <c r="E491" s="170" t="s">
        <v>58</v>
      </c>
      <c r="F491" s="318"/>
      <c r="G491" s="288">
        <f t="shared" si="48"/>
        <v>0</v>
      </c>
    </row>
    <row r="492" spans="1:8" s="13" customFormat="1" ht="15" customHeight="1">
      <c r="A492" s="66" t="s">
        <v>62</v>
      </c>
      <c r="B492" s="67" t="s">
        <v>763</v>
      </c>
      <c r="C492" s="178">
        <v>13</v>
      </c>
      <c r="D492" s="65" t="s">
        <v>55</v>
      </c>
      <c r="E492" s="114" t="s">
        <v>58</v>
      </c>
      <c r="F492" s="78"/>
      <c r="G492" s="64">
        <f>SUMPRODUCT(E492:F492)*C492</f>
        <v>0</v>
      </c>
    </row>
    <row r="493" spans="1:8" s="13" customFormat="1" ht="15" customHeight="1">
      <c r="A493" s="115">
        <v>2</v>
      </c>
      <c r="B493" s="116" t="s">
        <v>764</v>
      </c>
      <c r="C493" s="80"/>
      <c r="D493" s="117"/>
      <c r="E493" s="118"/>
      <c r="F493" s="118"/>
      <c r="G493" s="64"/>
    </row>
    <row r="494" spans="1:8" s="13" customFormat="1" ht="15" customHeight="1">
      <c r="A494" s="62" t="s">
        <v>56</v>
      </c>
      <c r="B494" s="63" t="s">
        <v>765</v>
      </c>
      <c r="C494" s="80">
        <v>2</v>
      </c>
      <c r="D494" s="117" t="s">
        <v>55</v>
      </c>
      <c r="E494" s="118" t="s">
        <v>58</v>
      </c>
      <c r="F494" s="68"/>
      <c r="G494" s="64">
        <f>SUMPRODUCT(E494:F494)*C494</f>
        <v>0</v>
      </c>
    </row>
    <row r="495" spans="1:8" s="84" customFormat="1" ht="30" customHeight="1">
      <c r="A495" s="66" t="s">
        <v>72</v>
      </c>
      <c r="B495" s="63" t="s">
        <v>766</v>
      </c>
      <c r="C495" s="178"/>
      <c r="D495" s="65"/>
      <c r="E495" s="114"/>
      <c r="F495" s="114"/>
      <c r="G495" s="64"/>
    </row>
    <row r="496" spans="1:8" s="84" customFormat="1" ht="15" customHeight="1">
      <c r="A496" s="66" t="s">
        <v>767</v>
      </c>
      <c r="B496" s="67" t="s">
        <v>768</v>
      </c>
      <c r="C496" s="178">
        <v>6</v>
      </c>
      <c r="D496" s="65" t="s">
        <v>55</v>
      </c>
      <c r="E496" s="118" t="s">
        <v>58</v>
      </c>
      <c r="F496" s="78"/>
      <c r="G496" s="64">
        <f>SUMPRODUCT(E496:F496)*C496</f>
        <v>0</v>
      </c>
    </row>
    <row r="497" spans="1:7" ht="15" customHeight="1">
      <c r="A497" s="66" t="s">
        <v>769</v>
      </c>
      <c r="B497" s="63" t="s">
        <v>770</v>
      </c>
      <c r="C497" s="178">
        <v>1</v>
      </c>
      <c r="D497" s="65" t="s">
        <v>55</v>
      </c>
      <c r="E497" s="118" t="s">
        <v>58</v>
      </c>
      <c r="F497" s="78"/>
      <c r="G497" s="64">
        <f>SUMPRODUCT(E497:F497)*C497</f>
        <v>0</v>
      </c>
    </row>
    <row r="498" spans="1:7" s="13" customFormat="1" ht="15" customHeight="1">
      <c r="A498" s="120">
        <v>3</v>
      </c>
      <c r="B498" s="116" t="s">
        <v>771</v>
      </c>
      <c r="C498" s="80"/>
      <c r="D498" s="117"/>
      <c r="E498" s="118"/>
      <c r="F498" s="118"/>
      <c r="G498" s="64"/>
    </row>
    <row r="499" spans="1:7" ht="45" customHeight="1">
      <c r="A499" s="66" t="s">
        <v>64</v>
      </c>
      <c r="B499" s="63" t="s">
        <v>772</v>
      </c>
      <c r="C499" s="178">
        <v>7</v>
      </c>
      <c r="D499" s="65" t="s">
        <v>55</v>
      </c>
      <c r="E499" s="114" t="s">
        <v>58</v>
      </c>
      <c r="F499" s="78"/>
      <c r="G499" s="64">
        <f>SUMPRODUCT(E499:F499)*C499</f>
        <v>0</v>
      </c>
    </row>
    <row r="500" spans="1:7" s="13" customFormat="1" ht="15" customHeight="1">
      <c r="A500" s="66" t="s">
        <v>68</v>
      </c>
      <c r="B500" s="63" t="s">
        <v>928</v>
      </c>
      <c r="C500" s="80">
        <v>48</v>
      </c>
      <c r="D500" s="65" t="s">
        <v>54</v>
      </c>
      <c r="E500" s="114" t="s">
        <v>58</v>
      </c>
      <c r="F500" s="68"/>
      <c r="G500" s="64">
        <f>SUMPRODUCT(E500:F500)*C500</f>
        <v>0</v>
      </c>
    </row>
    <row r="501" spans="1:7" ht="15" customHeight="1">
      <c r="A501" s="66" t="s">
        <v>108</v>
      </c>
      <c r="B501" s="119" t="s">
        <v>773</v>
      </c>
      <c r="C501" s="178">
        <v>20</v>
      </c>
      <c r="D501" s="65" t="s">
        <v>63</v>
      </c>
      <c r="E501" s="118" t="s">
        <v>58</v>
      </c>
      <c r="F501" s="78"/>
      <c r="G501" s="64">
        <f t="shared" ref="G501" si="49">SUMPRODUCT(E501:F501)*C501</f>
        <v>0</v>
      </c>
    </row>
    <row r="502" spans="1:7" ht="45" customHeight="1">
      <c r="A502" s="66" t="s">
        <v>109</v>
      </c>
      <c r="B502" s="67" t="s">
        <v>927</v>
      </c>
      <c r="C502" s="178">
        <v>2</v>
      </c>
      <c r="D502" s="65" t="s">
        <v>926</v>
      </c>
      <c r="E502" s="114" t="s">
        <v>58</v>
      </c>
      <c r="F502" s="78"/>
      <c r="G502" s="64">
        <f>SUMPRODUCT(E502:F502)*C502</f>
        <v>0</v>
      </c>
    </row>
    <row r="503" spans="1:7" s="13" customFormat="1" ht="15" customHeight="1">
      <c r="A503" s="120">
        <v>4</v>
      </c>
      <c r="B503" s="116" t="s">
        <v>774</v>
      </c>
      <c r="C503" s="180"/>
      <c r="D503" s="121"/>
      <c r="E503" s="122"/>
      <c r="F503" s="122"/>
      <c r="G503" s="123"/>
    </row>
    <row r="504" spans="1:7" ht="45" customHeight="1">
      <c r="A504" s="66" t="s">
        <v>57</v>
      </c>
      <c r="B504" s="63" t="s">
        <v>775</v>
      </c>
      <c r="C504" s="80">
        <v>1</v>
      </c>
      <c r="D504" s="117" t="s">
        <v>54</v>
      </c>
      <c r="E504" s="68"/>
      <c r="F504" s="68"/>
      <c r="G504" s="64">
        <f t="shared" ref="G504:G505" si="50">SUMPRODUCT(E504:F504)*C504</f>
        <v>0</v>
      </c>
    </row>
    <row r="505" spans="1:7" ht="45" customHeight="1">
      <c r="A505" s="62" t="s">
        <v>86</v>
      </c>
      <c r="B505" s="67" t="s">
        <v>776</v>
      </c>
      <c r="C505" s="178">
        <v>1</v>
      </c>
      <c r="D505" s="65" t="s">
        <v>55</v>
      </c>
      <c r="E505" s="78"/>
      <c r="F505" s="78"/>
      <c r="G505" s="64">
        <f t="shared" si="50"/>
        <v>0</v>
      </c>
    </row>
    <row r="506" spans="1:7" ht="15" customHeight="1">
      <c r="A506" s="120">
        <v>5</v>
      </c>
      <c r="B506" s="116" t="s">
        <v>257</v>
      </c>
      <c r="C506" s="180"/>
      <c r="D506" s="121"/>
      <c r="E506" s="122"/>
      <c r="F506" s="122"/>
      <c r="G506" s="123"/>
    </row>
    <row r="507" spans="1:7" ht="45" customHeight="1">
      <c r="A507" s="66" t="s">
        <v>28</v>
      </c>
      <c r="B507" s="63" t="s">
        <v>777</v>
      </c>
      <c r="C507" s="80">
        <v>2</v>
      </c>
      <c r="D507" s="80" t="s">
        <v>55</v>
      </c>
      <c r="E507" s="78"/>
      <c r="F507" s="78"/>
      <c r="G507" s="64">
        <f t="shared" ref="G507:G510" si="51">SUMPRODUCT(E507:F507)*C507</f>
        <v>0</v>
      </c>
    </row>
    <row r="508" spans="1:7" ht="45" customHeight="1">
      <c r="A508" s="66" t="s">
        <v>30</v>
      </c>
      <c r="B508" s="67" t="s">
        <v>778</v>
      </c>
      <c r="C508" s="178">
        <v>170</v>
      </c>
      <c r="D508" s="65" t="s">
        <v>54</v>
      </c>
      <c r="E508" s="78"/>
      <c r="F508" s="78"/>
      <c r="G508" s="64">
        <f t="shared" si="51"/>
        <v>0</v>
      </c>
    </row>
    <row r="509" spans="1:7" s="13" customFormat="1" ht="45" customHeight="1">
      <c r="A509" s="66" t="s">
        <v>32</v>
      </c>
      <c r="B509" s="67" t="s">
        <v>779</v>
      </c>
      <c r="C509" s="178">
        <v>3</v>
      </c>
      <c r="D509" s="65" t="s">
        <v>780</v>
      </c>
      <c r="E509" s="78"/>
      <c r="F509" s="78"/>
      <c r="G509" s="64">
        <f t="shared" si="51"/>
        <v>0</v>
      </c>
    </row>
    <row r="510" spans="1:7" ht="45" customHeight="1">
      <c r="A510" s="66" t="s">
        <v>34</v>
      </c>
      <c r="B510" s="67" t="s">
        <v>781</v>
      </c>
      <c r="C510" s="178">
        <v>3</v>
      </c>
      <c r="D510" s="65" t="s">
        <v>780</v>
      </c>
      <c r="E510" s="114" t="s">
        <v>58</v>
      </c>
      <c r="F510" s="78"/>
      <c r="G510" s="64">
        <f t="shared" si="51"/>
        <v>0</v>
      </c>
    </row>
    <row r="511" spans="1:7" ht="15" customHeight="1">
      <c r="A511" s="106"/>
      <c r="B511" s="236" t="s">
        <v>12</v>
      </c>
      <c r="C511" s="236"/>
      <c r="D511" s="236"/>
      <c r="E511" s="107">
        <f>SUMPRODUCT(E489:E510,$C489:$C510)</f>
        <v>0</v>
      </c>
      <c r="F511" s="107">
        <f>SUMPRODUCT(F489:F510,$C489:$C510)</f>
        <v>0</v>
      </c>
      <c r="G511" s="113">
        <f>SUM(G489:G510)</f>
        <v>0</v>
      </c>
    </row>
    <row r="512" spans="1:7" s="13" customFormat="1" ht="15" customHeight="1">
      <c r="A512" s="27" t="s">
        <v>788</v>
      </c>
      <c r="B512" s="28" t="s">
        <v>789</v>
      </c>
      <c r="C512" s="79"/>
      <c r="D512" s="79"/>
      <c r="E512" s="58"/>
      <c r="F512" s="58"/>
      <c r="G512" s="30"/>
    </row>
    <row r="513" spans="1:7" s="13" customFormat="1" ht="15" customHeight="1">
      <c r="A513" s="98">
        <v>1</v>
      </c>
      <c r="B513" s="99" t="s">
        <v>782</v>
      </c>
      <c r="C513" s="132"/>
      <c r="D513" s="100"/>
      <c r="E513" s="59"/>
      <c r="F513" s="59"/>
      <c r="G513" s="64"/>
    </row>
    <row r="514" spans="1:7" s="13" customFormat="1" ht="45" customHeight="1">
      <c r="A514" s="66" t="s">
        <v>14</v>
      </c>
      <c r="B514" s="124" t="s">
        <v>912</v>
      </c>
      <c r="C514" s="283">
        <v>1</v>
      </c>
      <c r="D514" s="285" t="s">
        <v>55</v>
      </c>
      <c r="E514" s="169" t="s">
        <v>58</v>
      </c>
      <c r="F514" s="317"/>
      <c r="G514" s="284">
        <f>SUM(E514:F514)*C514</f>
        <v>0</v>
      </c>
    </row>
    <row r="515" spans="1:7" ht="30" customHeight="1">
      <c r="A515" s="66" t="s">
        <v>15</v>
      </c>
      <c r="B515" s="124" t="s">
        <v>846</v>
      </c>
      <c r="C515" s="283">
        <v>3</v>
      </c>
      <c r="D515" s="285" t="s">
        <v>55</v>
      </c>
      <c r="E515" s="169" t="s">
        <v>58</v>
      </c>
      <c r="F515" s="320"/>
      <c r="G515" s="284">
        <f>SUM(E515:F515)*C515</f>
        <v>0</v>
      </c>
    </row>
    <row r="516" spans="1:7" s="13" customFormat="1" ht="30" customHeight="1">
      <c r="A516" s="66" t="s">
        <v>59</v>
      </c>
      <c r="B516" s="124" t="s">
        <v>847</v>
      </c>
      <c r="C516" s="283">
        <v>3</v>
      </c>
      <c r="D516" s="285" t="s">
        <v>55</v>
      </c>
      <c r="E516" s="169" t="s">
        <v>58</v>
      </c>
      <c r="F516" s="320"/>
      <c r="G516" s="284">
        <f>SUM(E516:F516)*C516</f>
        <v>0</v>
      </c>
    </row>
    <row r="517" spans="1:7" ht="15" customHeight="1">
      <c r="A517" s="106"/>
      <c r="B517" s="236" t="s">
        <v>791</v>
      </c>
      <c r="C517" s="236"/>
      <c r="D517" s="236"/>
      <c r="E517" s="107"/>
      <c r="F517" s="107">
        <f>SUMPRODUCT(F514:F516,$C514:$C516)</f>
        <v>0</v>
      </c>
      <c r="G517" s="113">
        <f>SUM(G514:G516)</f>
        <v>0</v>
      </c>
    </row>
    <row r="518" spans="1:7" ht="15" customHeight="1">
      <c r="A518" s="27" t="s">
        <v>790</v>
      </c>
      <c r="B518" s="28" t="s">
        <v>945</v>
      </c>
      <c r="C518" s="79"/>
      <c r="D518" s="79"/>
      <c r="E518" s="58"/>
      <c r="F518" s="58"/>
      <c r="G518" s="30"/>
    </row>
    <row r="519" spans="1:7" ht="15" customHeight="1">
      <c r="A519" s="310">
        <v>1</v>
      </c>
      <c r="B519" s="311" t="s">
        <v>946</v>
      </c>
      <c r="C519" s="80"/>
      <c r="D519" s="117"/>
      <c r="E519" s="118"/>
      <c r="F519" s="118"/>
      <c r="G519" s="293"/>
    </row>
    <row r="520" spans="1:7" ht="45" customHeight="1">
      <c r="A520" s="312" t="s">
        <v>14</v>
      </c>
      <c r="B520" s="119" t="s">
        <v>929</v>
      </c>
      <c r="C520" s="80">
        <v>2</v>
      </c>
      <c r="D520" s="285" t="s">
        <v>55</v>
      </c>
      <c r="E520" s="292" t="s">
        <v>58</v>
      </c>
      <c r="F520" s="320"/>
      <c r="G520" s="293">
        <f t="shared" ref="G520:G529" si="52">SUM(E520,F520)*C520</f>
        <v>0</v>
      </c>
    </row>
    <row r="521" spans="1:7" ht="45" customHeight="1">
      <c r="A521" s="312" t="s">
        <v>15</v>
      </c>
      <c r="B521" s="119" t="s">
        <v>930</v>
      </c>
      <c r="C521" s="80">
        <v>1</v>
      </c>
      <c r="D521" s="285" t="s">
        <v>55</v>
      </c>
      <c r="E521" s="292" t="s">
        <v>58</v>
      </c>
      <c r="F521" s="320"/>
      <c r="G521" s="293">
        <f t="shared" si="52"/>
        <v>0</v>
      </c>
    </row>
    <row r="522" spans="1:7" ht="45" customHeight="1">
      <c r="A522" s="312" t="s">
        <v>59</v>
      </c>
      <c r="B522" s="119" t="s">
        <v>931</v>
      </c>
      <c r="C522" s="80">
        <v>1</v>
      </c>
      <c r="D522" s="285" t="s">
        <v>55</v>
      </c>
      <c r="E522" s="320"/>
      <c r="F522" s="320"/>
      <c r="G522" s="293">
        <f t="shared" si="52"/>
        <v>0</v>
      </c>
    </row>
    <row r="523" spans="1:7" ht="45" customHeight="1">
      <c r="A523" s="312" t="s">
        <v>60</v>
      </c>
      <c r="B523" s="119" t="s">
        <v>932</v>
      </c>
      <c r="C523" s="80">
        <v>2</v>
      </c>
      <c r="D523" s="285" t="s">
        <v>55</v>
      </c>
      <c r="E523" s="320"/>
      <c r="F523" s="320"/>
      <c r="G523" s="293">
        <f t="shared" si="52"/>
        <v>0</v>
      </c>
    </row>
    <row r="524" spans="1:7" ht="45" customHeight="1">
      <c r="A524" s="312" t="s">
        <v>61</v>
      </c>
      <c r="B524" s="119" t="s">
        <v>933</v>
      </c>
      <c r="C524" s="80">
        <v>1</v>
      </c>
      <c r="D524" s="285" t="s">
        <v>55</v>
      </c>
      <c r="E524" s="320"/>
      <c r="F524" s="320"/>
      <c r="G524" s="293">
        <f t="shared" si="52"/>
        <v>0</v>
      </c>
    </row>
    <row r="525" spans="1:7" ht="45" customHeight="1">
      <c r="A525" s="312" t="s">
        <v>62</v>
      </c>
      <c r="B525" s="119" t="s">
        <v>934</v>
      </c>
      <c r="C525" s="80">
        <v>1</v>
      </c>
      <c r="D525" s="285" t="s">
        <v>55</v>
      </c>
      <c r="E525" s="320"/>
      <c r="F525" s="320"/>
      <c r="G525" s="293">
        <f t="shared" si="52"/>
        <v>0</v>
      </c>
    </row>
    <row r="526" spans="1:7" ht="45" customHeight="1">
      <c r="A526" s="312" t="s">
        <v>101</v>
      </c>
      <c r="B526" s="119" t="s">
        <v>935</v>
      </c>
      <c r="C526" s="80">
        <v>2</v>
      </c>
      <c r="D526" s="285" t="s">
        <v>55</v>
      </c>
      <c r="E526" s="320"/>
      <c r="F526" s="320"/>
      <c r="G526" s="293">
        <f t="shared" si="52"/>
        <v>0</v>
      </c>
    </row>
    <row r="527" spans="1:7" ht="60" customHeight="1">
      <c r="A527" s="312" t="s">
        <v>102</v>
      </c>
      <c r="B527" s="119" t="s">
        <v>936</v>
      </c>
      <c r="C527" s="80">
        <v>5</v>
      </c>
      <c r="D527" s="285" t="s">
        <v>55</v>
      </c>
      <c r="E527" s="320"/>
      <c r="F527" s="320"/>
      <c r="G527" s="293">
        <f t="shared" si="52"/>
        <v>0</v>
      </c>
    </row>
    <row r="528" spans="1:7" ht="75" customHeight="1">
      <c r="A528" s="312" t="s">
        <v>103</v>
      </c>
      <c r="B528" s="119" t="s">
        <v>937</v>
      </c>
      <c r="C528" s="80">
        <v>1</v>
      </c>
      <c r="D528" s="285" t="s">
        <v>55</v>
      </c>
      <c r="E528" s="320"/>
      <c r="F528" s="320"/>
      <c r="G528" s="293">
        <f t="shared" si="52"/>
        <v>0</v>
      </c>
    </row>
    <row r="529" spans="1:7" ht="90" customHeight="1">
      <c r="A529" s="312" t="s">
        <v>104</v>
      </c>
      <c r="B529" s="119" t="s">
        <v>938</v>
      </c>
      <c r="C529" s="80">
        <v>1</v>
      </c>
      <c r="D529" s="285" t="s">
        <v>55</v>
      </c>
      <c r="E529" s="320"/>
      <c r="F529" s="320"/>
      <c r="G529" s="293">
        <f t="shared" si="52"/>
        <v>0</v>
      </c>
    </row>
    <row r="530" spans="1:7" ht="75" customHeight="1">
      <c r="A530" s="312" t="s">
        <v>105</v>
      </c>
      <c r="B530" s="119" t="s">
        <v>939</v>
      </c>
      <c r="C530" s="80">
        <v>1</v>
      </c>
      <c r="D530" s="285" t="s">
        <v>55</v>
      </c>
      <c r="E530" s="320"/>
      <c r="F530" s="320"/>
      <c r="G530" s="293">
        <f>SUM(E530,F530)*C530</f>
        <v>0</v>
      </c>
    </row>
    <row r="531" spans="1:7" ht="50.25" customHeight="1">
      <c r="A531" s="312" t="s">
        <v>120</v>
      </c>
      <c r="B531" s="119" t="s">
        <v>940</v>
      </c>
      <c r="C531" s="80">
        <v>1</v>
      </c>
      <c r="D531" s="285" t="s">
        <v>55</v>
      </c>
      <c r="E531" s="320"/>
      <c r="F531" s="320"/>
      <c r="G531" s="293">
        <f t="shared" ref="G531:G537" si="53">SUM(E531,F531)*C531</f>
        <v>0</v>
      </c>
    </row>
    <row r="532" spans="1:7" ht="60" customHeight="1">
      <c r="A532" s="312" t="s">
        <v>121</v>
      </c>
      <c r="B532" s="119" t="s">
        <v>941</v>
      </c>
      <c r="C532" s="80">
        <v>1</v>
      </c>
      <c r="D532" s="285" t="s">
        <v>55</v>
      </c>
      <c r="E532" s="320"/>
      <c r="F532" s="320"/>
      <c r="G532" s="293">
        <f t="shared" si="53"/>
        <v>0</v>
      </c>
    </row>
    <row r="533" spans="1:7" ht="75" customHeight="1">
      <c r="A533" s="312" t="s">
        <v>122</v>
      </c>
      <c r="B533" s="119" t="s">
        <v>942</v>
      </c>
      <c r="C533" s="80">
        <v>1</v>
      </c>
      <c r="D533" s="285" t="s">
        <v>55</v>
      </c>
      <c r="E533" s="320"/>
      <c r="F533" s="320"/>
      <c r="G533" s="293">
        <f t="shared" si="53"/>
        <v>0</v>
      </c>
    </row>
    <row r="534" spans="1:7" ht="60" customHeight="1">
      <c r="A534" s="312" t="s">
        <v>123</v>
      </c>
      <c r="B534" s="119" t="s">
        <v>943</v>
      </c>
      <c r="C534" s="80">
        <v>4</v>
      </c>
      <c r="D534" s="285" t="s">
        <v>55</v>
      </c>
      <c r="E534" s="320"/>
      <c r="F534" s="320"/>
      <c r="G534" s="293">
        <f t="shared" si="53"/>
        <v>0</v>
      </c>
    </row>
    <row r="535" spans="1:7" ht="61.5" customHeight="1">
      <c r="A535" s="312" t="s">
        <v>124</v>
      </c>
      <c r="B535" s="119" t="s">
        <v>783</v>
      </c>
      <c r="C535" s="80">
        <v>2</v>
      </c>
      <c r="D535" s="285" t="s">
        <v>55</v>
      </c>
      <c r="E535" s="320"/>
      <c r="F535" s="320"/>
      <c r="G535" s="293">
        <f t="shared" si="53"/>
        <v>0</v>
      </c>
    </row>
    <row r="536" spans="1:7" ht="64.5" customHeight="1">
      <c r="A536" s="312" t="s">
        <v>947</v>
      </c>
      <c r="B536" s="119" t="s">
        <v>944</v>
      </c>
      <c r="C536" s="80">
        <v>2</v>
      </c>
      <c r="D536" s="285" t="s">
        <v>55</v>
      </c>
      <c r="E536" s="320"/>
      <c r="F536" s="320"/>
      <c r="G536" s="293">
        <f t="shared" si="53"/>
        <v>0</v>
      </c>
    </row>
    <row r="537" spans="1:7" ht="60" customHeight="1">
      <c r="A537" s="312" t="s">
        <v>948</v>
      </c>
      <c r="B537" s="119" t="s">
        <v>784</v>
      </c>
      <c r="C537" s="80">
        <v>3</v>
      </c>
      <c r="D537" s="285" t="s">
        <v>55</v>
      </c>
      <c r="E537" s="68"/>
      <c r="F537" s="68"/>
      <c r="G537" s="293">
        <f t="shared" si="53"/>
        <v>0</v>
      </c>
    </row>
    <row r="538" spans="1:7" ht="15" customHeight="1">
      <c r="A538" s="313"/>
      <c r="B538" s="314" t="s">
        <v>911</v>
      </c>
      <c r="C538" s="314"/>
      <c r="D538" s="314"/>
      <c r="E538" s="315">
        <f>SUMPRODUCT(E519:E537,C519:C537)</f>
        <v>0</v>
      </c>
      <c r="F538" s="315">
        <f>SUMPRODUCT(F519:F537,C519:C537)</f>
        <v>0</v>
      </c>
      <c r="G538" s="316">
        <f>SUM(G519:G537)</f>
        <v>0</v>
      </c>
    </row>
    <row r="539" spans="1:7" ht="15" customHeight="1">
      <c r="A539" s="214"/>
      <c r="B539" s="237" t="s">
        <v>793</v>
      </c>
      <c r="C539" s="237"/>
      <c r="D539" s="237"/>
      <c r="E539" s="82">
        <f>SUM(E511,E517,E538)</f>
        <v>0</v>
      </c>
      <c r="F539" s="82">
        <f>SUM(F511,F517,F538)</f>
        <v>0</v>
      </c>
      <c r="G539" s="171">
        <f>SUM(G511,G517,G538)</f>
        <v>0</v>
      </c>
    </row>
    <row r="540" spans="1:7" ht="15" customHeight="1" thickBot="1">
      <c r="A540" s="215"/>
      <c r="B540" s="241" t="s">
        <v>792</v>
      </c>
      <c r="C540" s="241"/>
      <c r="D540" s="241"/>
      <c r="E540" s="172">
        <f>SUM(E485,E539)</f>
        <v>0</v>
      </c>
      <c r="F540" s="172">
        <f>SUM(F485,F539)</f>
        <v>0</v>
      </c>
      <c r="G540" s="173">
        <f>SUM(G485,G539)</f>
        <v>0</v>
      </c>
    </row>
    <row r="541" spans="1:7" ht="15" customHeight="1" thickBot="1">
      <c r="A541" s="95"/>
      <c r="B541" s="240" t="s">
        <v>75</v>
      </c>
      <c r="C541" s="240"/>
      <c r="D541" s="240"/>
      <c r="E541" s="60">
        <f>TRUNC(E540*(1+$G$3),2)</f>
        <v>0</v>
      </c>
      <c r="F541" s="60">
        <f>TRUNC(F540*(1+$G$3),2)</f>
        <v>0</v>
      </c>
      <c r="G541" s="81">
        <f>SUM(E541,F541)</f>
        <v>0</v>
      </c>
    </row>
  </sheetData>
  <sheetProtection algorithmName="SHA-512" hashValue="nEri5F6PNfoaKXvPkVayykPCBTOcU1PiJMSvn3tuYIxtv2n3xrYGdBmYByqllVSlPfjpO3M+9hxfQJUOvA2LLA==" saltValue="FuKeWfUt5mP7bdp3a/qisQ==" spinCount="100000" sheet="1" objects="1" scenarios="1"/>
  <protectedRanges>
    <protectedRange sqref="F160:F162" name="Intervalo1_1"/>
  </protectedRanges>
  <mergeCells count="25">
    <mergeCell ref="B538:D538"/>
    <mergeCell ref="B485:D485"/>
    <mergeCell ref="B541:D541"/>
    <mergeCell ref="B539:D539"/>
    <mergeCell ref="B540:D540"/>
    <mergeCell ref="B167:D167"/>
    <mergeCell ref="B511:D511"/>
    <mergeCell ref="B517:D517"/>
    <mergeCell ref="B484:D484"/>
    <mergeCell ref="B234:D234"/>
    <mergeCell ref="E3:F3"/>
    <mergeCell ref="E4:F4"/>
    <mergeCell ref="A1:G2"/>
    <mergeCell ref="B12:B13"/>
    <mergeCell ref="D12:D13"/>
    <mergeCell ref="A7:G7"/>
    <mergeCell ref="A12:A13"/>
    <mergeCell ref="E12:F12"/>
    <mergeCell ref="A6:G6"/>
    <mergeCell ref="A10:G10"/>
    <mergeCell ref="E5:F5"/>
    <mergeCell ref="D8:E8"/>
    <mergeCell ref="D9:G9"/>
    <mergeCell ref="G12:G13"/>
    <mergeCell ref="C12:C13"/>
  </mergeCells>
  <phoneticPr fontId="30" type="noConversion"/>
  <conditionalFormatting sqref="F14:G14 B14 B43:B44 F43:F44 F49 B49 G74:G76 G152:G154 B87 G91 G78:G83 F18 B18 B142:B145 B47 F142:F145 F47">
    <cfRule type="containsText" dxfId="177" priority="4390" stopIfTrue="1" operator="containsText" text="x,xx">
      <formula>NOT(ISERROR(SEARCH("x,xx",B14)))</formula>
    </cfRule>
  </conditionalFormatting>
  <conditionalFormatting sqref="B11">
    <cfRule type="containsText" dxfId="176" priority="4369" stopIfTrue="1" operator="containsText" text="x,xx">
      <formula>NOT(ISERROR(SEARCH("x,xx",B11)))</formula>
    </cfRule>
  </conditionalFormatting>
  <conditionalFormatting sqref="F11:G11">
    <cfRule type="containsText" dxfId="175" priority="4368" stopIfTrue="1" operator="containsText" text="x,xx">
      <formula>NOT(ISERROR(SEARCH("x,xx",F11)))</formula>
    </cfRule>
  </conditionalFormatting>
  <conditionalFormatting sqref="B15">
    <cfRule type="containsText" dxfId="174" priority="1057" stopIfTrue="1" operator="containsText" text="x,xx">
      <formula>NOT(ISERROR(SEARCH("x,xx",B15)))</formula>
    </cfRule>
  </conditionalFormatting>
  <conditionalFormatting sqref="B167 F41 B41 B57 F57 F95 B95 B99:B106 F99:F106 F108 B108">
    <cfRule type="containsText" dxfId="173" priority="1047" stopIfTrue="1" operator="containsText" text="x,xx">
      <formula>NOT(ISERROR(SEARCH("x,xx",B41)))</formula>
    </cfRule>
  </conditionalFormatting>
  <conditionalFormatting sqref="B485">
    <cfRule type="containsText" dxfId="172" priority="1045" stopIfTrue="1" operator="containsText" text="x,xx">
      <formula>NOT(ISERROR(SEARCH("x,xx",B485)))</formula>
    </cfRule>
  </conditionalFormatting>
  <conditionalFormatting sqref="B541">
    <cfRule type="containsText" dxfId="171" priority="1044" stopIfTrue="1" operator="containsText" text="x,xx">
      <formula>NOT(ISERROR(SEARCH("x,xx",B541)))</formula>
    </cfRule>
  </conditionalFormatting>
  <conditionalFormatting sqref="B150">
    <cfRule type="containsText" dxfId="170" priority="998" stopIfTrue="1" operator="containsText" text="x,xx">
      <formula>NOT(ISERROR(SEARCH("x,xx",B150)))</formula>
    </cfRule>
  </conditionalFormatting>
  <conditionalFormatting sqref="F140 B140">
    <cfRule type="containsText" dxfId="169" priority="1007" stopIfTrue="1" operator="containsText" text="x,xx">
      <formula>NOT(ISERROR(SEARCH("x,xx",B140)))</formula>
    </cfRule>
  </conditionalFormatting>
  <conditionalFormatting sqref="B161">
    <cfRule type="containsText" dxfId="168" priority="999" stopIfTrue="1" operator="containsText" text="x,xx">
      <formula>NOT(ISERROR(SEARCH("x,xx",B161)))</formula>
    </cfRule>
  </conditionalFormatting>
  <conditionalFormatting sqref="F160 B160">
    <cfRule type="containsText" dxfId="167" priority="1004" stopIfTrue="1" operator="containsText" text="x,xx">
      <formula>NOT(ISERROR(SEARCH("x,xx",B160)))</formula>
    </cfRule>
  </conditionalFormatting>
  <conditionalFormatting sqref="G140">
    <cfRule type="containsText" dxfId="166" priority="1001" stopIfTrue="1" operator="containsText" text="x,xx">
      <formula>NOT(ISERROR(SEARCH("x,xx",G140)))</formula>
    </cfRule>
  </conditionalFormatting>
  <conditionalFormatting sqref="B164">
    <cfRule type="containsText" dxfId="165" priority="1000" stopIfTrue="1" operator="containsText" text="x,xx">
      <formula>NOT(ISERROR(SEARCH("x,xx",B164)))</formula>
    </cfRule>
  </conditionalFormatting>
  <conditionalFormatting sqref="B93">
    <cfRule type="containsText" dxfId="164" priority="996" stopIfTrue="1" operator="containsText" text="x,xx">
      <formula>NOT(ISERROR(SEARCH("x,xx",B93)))</formula>
    </cfRule>
  </conditionalFormatting>
  <conditionalFormatting sqref="B141">
    <cfRule type="containsText" dxfId="163" priority="997" stopIfTrue="1" operator="containsText" text="x,xx">
      <formula>NOT(ISERROR(SEARCH("x,xx",B141)))</formula>
    </cfRule>
  </conditionalFormatting>
  <conditionalFormatting sqref="B110">
    <cfRule type="containsText" dxfId="162" priority="990" stopIfTrue="1" operator="containsText" text="x,xx">
      <formula>NOT(ISERROR(SEARCH("x,xx",B110)))</formula>
    </cfRule>
  </conditionalFormatting>
  <conditionalFormatting sqref="B94">
    <cfRule type="containsText" dxfId="161" priority="989" stopIfTrue="1" operator="containsText" text="x,xx">
      <formula>NOT(ISERROR(SEARCH("x,xx",B94)))</formula>
    </cfRule>
  </conditionalFormatting>
  <conditionalFormatting sqref="B69">
    <cfRule type="containsText" dxfId="160" priority="988" stopIfTrue="1" operator="containsText" text="x,xx">
      <formula>NOT(ISERROR(SEARCH("x,xx",B69)))</formula>
    </cfRule>
  </conditionalFormatting>
  <conditionalFormatting sqref="B62">
    <cfRule type="containsText" dxfId="159" priority="987" stopIfTrue="1" operator="containsText" text="x,xx">
      <formula>NOT(ISERROR(SEARCH("x,xx",B62)))</formula>
    </cfRule>
  </conditionalFormatting>
  <conditionalFormatting sqref="B58">
    <cfRule type="containsText" dxfId="158" priority="986" stopIfTrue="1" operator="containsText" text="x,xx">
      <formula>NOT(ISERROR(SEARCH("x,xx",B58)))</formula>
    </cfRule>
  </conditionalFormatting>
  <conditionalFormatting sqref="B40">
    <cfRule type="containsText" dxfId="157" priority="985" stopIfTrue="1" operator="containsText" text="x,xx">
      <formula>NOT(ISERROR(SEARCH("x,xx",B40)))</formula>
    </cfRule>
  </conditionalFormatting>
  <conditionalFormatting sqref="B32">
    <cfRule type="containsText" dxfId="156" priority="984" stopIfTrue="1" operator="containsText" text="x,xx">
      <formula>NOT(ISERROR(SEARCH("x,xx",B32)))</formula>
    </cfRule>
  </conditionalFormatting>
  <conditionalFormatting sqref="B35">
    <cfRule type="containsText" dxfId="155" priority="983" stopIfTrue="1" operator="containsText" text="x,xx">
      <formula>NOT(ISERROR(SEARCH("x,xx",B35)))</formula>
    </cfRule>
  </conditionalFormatting>
  <conditionalFormatting sqref="B25">
    <cfRule type="containsText" dxfId="154" priority="982" stopIfTrue="1" operator="containsText" text="x,xx">
      <formula>NOT(ISERROR(SEARCH("x,xx",B25)))</formula>
    </cfRule>
  </conditionalFormatting>
  <conditionalFormatting sqref="F111">
    <cfRule type="containsText" dxfId="153" priority="979" stopIfTrue="1" operator="containsText" text="x,xx">
      <formula>NOT(ISERROR(SEARCH("x,xx",F111)))</formula>
    </cfRule>
  </conditionalFormatting>
  <conditionalFormatting sqref="B53:B56 F53:F56">
    <cfRule type="containsText" dxfId="152" priority="934" stopIfTrue="1" operator="containsText" text="x,xx">
      <formula>NOT(ISERROR(SEARCH("x,xx",B53)))</formula>
    </cfRule>
  </conditionalFormatting>
  <conditionalFormatting sqref="F109 B109">
    <cfRule type="containsText" dxfId="151" priority="933" stopIfTrue="1" operator="containsText" text="x,xx">
      <formula>NOT(ISERROR(SEARCH("x,xx",B109)))</formula>
    </cfRule>
  </conditionalFormatting>
  <conditionalFormatting sqref="B36 F36">
    <cfRule type="containsText" dxfId="150" priority="696" stopIfTrue="1" operator="containsText" text="x,xx">
      <formula>NOT(ISERROR(SEARCH("x,xx",B36)))</formula>
    </cfRule>
  </conditionalFormatting>
  <conditionalFormatting sqref="B112:B139 F112:F139">
    <cfRule type="containsText" dxfId="149" priority="786" stopIfTrue="1" operator="containsText" text="x,xx">
      <formula>NOT(ISERROR(SEARCH("x,xx",B112)))</formula>
    </cfRule>
  </conditionalFormatting>
  <conditionalFormatting sqref="B95:B98 F95:F98">
    <cfRule type="containsText" dxfId="148" priority="794" stopIfTrue="1" operator="containsText" text="x,xx">
      <formula>NOT(ISERROR(SEARCH("x,xx",B95)))</formula>
    </cfRule>
  </conditionalFormatting>
  <conditionalFormatting sqref="B107 F107">
    <cfRule type="containsText" dxfId="147" priority="792" stopIfTrue="1" operator="containsText" text="x,xx">
      <formula>NOT(ISERROR(SEARCH("x,xx",B107)))</formula>
    </cfRule>
  </conditionalFormatting>
  <conditionalFormatting sqref="B111">
    <cfRule type="containsText" dxfId="146" priority="790" stopIfTrue="1" operator="containsText" text="x,xx">
      <formula>NOT(ISERROR(SEARCH("x,xx",B111)))</formula>
    </cfRule>
  </conditionalFormatting>
  <conditionalFormatting sqref="F147:F149 B147:B149">
    <cfRule type="containsText" dxfId="145" priority="782" stopIfTrue="1" operator="containsText" text="x,xx">
      <formula>NOT(ISERROR(SEARCH("x,xx",B147)))</formula>
    </cfRule>
  </conditionalFormatting>
  <conditionalFormatting sqref="B151 F151 F155:F158 B155:B158">
    <cfRule type="containsText" dxfId="144" priority="780" stopIfTrue="1" operator="containsText" text="x,xx">
      <formula>NOT(ISERROR(SEARCH("x,xx",B151)))</formula>
    </cfRule>
  </conditionalFormatting>
  <conditionalFormatting sqref="B146 F146">
    <cfRule type="containsText" dxfId="143" priority="766" stopIfTrue="1" operator="containsText" text="x,xx">
      <formula>NOT(ISERROR(SEARCH("x,xx",B146)))</formula>
    </cfRule>
  </conditionalFormatting>
  <conditionalFormatting sqref="B61 F61">
    <cfRule type="containsText" dxfId="142" priority="754" stopIfTrue="1" operator="containsText" text="x,xx">
      <formula>NOT(ISERROR(SEARCH("x,xx",B61)))</formula>
    </cfRule>
  </conditionalFormatting>
  <conditionalFormatting sqref="B42 F42">
    <cfRule type="containsText" dxfId="141" priority="744" stopIfTrue="1" operator="containsText" text="x,xx">
      <formula>NOT(ISERROR(SEARCH("x,xx",B42)))</formula>
    </cfRule>
  </conditionalFormatting>
  <conditionalFormatting sqref="F39">
    <cfRule type="containsText" dxfId="140" priority="726" stopIfTrue="1" operator="containsText" text="x,xx">
      <formula>NOT(ISERROR(SEARCH("x,xx",F39)))</formula>
    </cfRule>
  </conditionalFormatting>
  <conditionalFormatting sqref="B38 F38">
    <cfRule type="containsText" dxfId="139" priority="724" stopIfTrue="1" operator="containsText" text="x,xx">
      <formula>NOT(ISERROR(SEARCH("x,xx",B38)))</formula>
    </cfRule>
  </conditionalFormatting>
  <conditionalFormatting sqref="B27:B31 F27:F31">
    <cfRule type="containsText" dxfId="138" priority="722" stopIfTrue="1" operator="containsText" text="x,xx">
      <formula>NOT(ISERROR(SEARCH("x,xx",B27)))</formula>
    </cfRule>
  </conditionalFormatting>
  <conditionalFormatting sqref="B37 F37">
    <cfRule type="containsText" dxfId="137" priority="720" stopIfTrue="1" operator="containsText" text="x,xx">
      <formula>NOT(ISERROR(SEARCH("x,xx",B37)))</formula>
    </cfRule>
  </conditionalFormatting>
  <conditionalFormatting sqref="B63:B68 F63:F68">
    <cfRule type="containsText" dxfId="136" priority="712" stopIfTrue="1" operator="containsText" text="x,xx">
      <formula>NOT(ISERROR(SEARCH("x,xx",B63)))</formula>
    </cfRule>
  </conditionalFormatting>
  <conditionalFormatting sqref="B50:B52 F50:F52">
    <cfRule type="containsText" dxfId="135" priority="716" stopIfTrue="1" operator="containsText" text="x,xx">
      <formula>NOT(ISERROR(SEARCH("x,xx",B50)))</formula>
    </cfRule>
  </conditionalFormatting>
  <conditionalFormatting sqref="B59:B60 F59:F60">
    <cfRule type="containsText" dxfId="134" priority="714" stopIfTrue="1" operator="containsText" text="x,xx">
      <formula>NOT(ISERROR(SEARCH("x,xx",B59)))</formula>
    </cfRule>
  </conditionalFormatting>
  <conditionalFormatting sqref="B70:B73 F70:F73">
    <cfRule type="containsText" dxfId="133" priority="710" stopIfTrue="1" operator="containsText" text="x,xx">
      <formula>NOT(ISERROR(SEARCH("x,xx",B70)))</formula>
    </cfRule>
  </conditionalFormatting>
  <conditionalFormatting sqref="B159 F159">
    <cfRule type="containsText" dxfId="132" priority="708" stopIfTrue="1" operator="containsText" text="x,xx">
      <formula>NOT(ISERROR(SEARCH("x,xx",B159)))</formula>
    </cfRule>
  </conditionalFormatting>
  <conditionalFormatting sqref="B162:B163 F162:F163">
    <cfRule type="containsText" dxfId="131" priority="706" stopIfTrue="1" operator="containsText" text="x,xx">
      <formula>NOT(ISERROR(SEARCH("x,xx",B162)))</formula>
    </cfRule>
  </conditionalFormatting>
  <conditionalFormatting sqref="B165:B166 F165:F166">
    <cfRule type="containsText" dxfId="130" priority="704" stopIfTrue="1" operator="containsText" text="x,xx">
      <formula>NOT(ISERROR(SEARCH("x,xx",B165)))</formula>
    </cfRule>
  </conditionalFormatting>
  <conditionalFormatting sqref="B26">
    <cfRule type="containsText" dxfId="129" priority="691" stopIfTrue="1" operator="containsText" text="x,xx">
      <formula>NOT(ISERROR(SEARCH("x,xx",B26)))</formula>
    </cfRule>
  </conditionalFormatting>
  <conditionalFormatting sqref="B33:B34 F33:F34">
    <cfRule type="containsText" dxfId="128" priority="701" stopIfTrue="1" operator="containsText" text="x,xx">
      <formula>NOT(ISERROR(SEARCH("x,xx",B33)))</formula>
    </cfRule>
  </conditionalFormatting>
  <conditionalFormatting sqref="F26">
    <cfRule type="containsText" dxfId="127" priority="693" stopIfTrue="1" operator="containsText" text="x,xx">
      <formula>NOT(ISERROR(SEARCH("x,xx",F26)))</formula>
    </cfRule>
  </conditionalFormatting>
  <conditionalFormatting sqref="F486:G486 B511:B512 F487 B486 B517:B518">
    <cfRule type="containsText" dxfId="126" priority="664" stopIfTrue="1" operator="containsText" text="x,xx">
      <formula>NOT(ISERROR(SEARCH("x,xx",B486)))</formula>
    </cfRule>
  </conditionalFormatting>
  <conditionalFormatting sqref="F508 B508">
    <cfRule type="containsText" dxfId="125" priority="663" stopIfTrue="1" operator="containsText" text="x,xx">
      <formula>NOT(ISERROR(SEARCH("x,xx",B508)))</formula>
    </cfRule>
  </conditionalFormatting>
  <conditionalFormatting sqref="F499">
    <cfRule type="containsText" dxfId="124" priority="660" stopIfTrue="1" operator="containsText" text="x,xx">
      <formula>NOT(ISERROR(SEARCH("x,xx",F499)))</formula>
    </cfRule>
  </conditionalFormatting>
  <conditionalFormatting sqref="F492">
    <cfRule type="containsText" dxfId="123" priority="658" stopIfTrue="1" operator="containsText" text="x,xx">
      <formula>NOT(ISERROR(SEARCH("x,xx",F492)))</formula>
    </cfRule>
  </conditionalFormatting>
  <conditionalFormatting sqref="F513 B513">
    <cfRule type="containsText" dxfId="122" priority="653" stopIfTrue="1" operator="containsText" text="x,xx">
      <formula>NOT(ISERROR(SEARCH("x,xx",B513)))</formula>
    </cfRule>
  </conditionalFormatting>
  <conditionalFormatting sqref="F502">
    <cfRule type="containsText" dxfId="121" priority="656" stopIfTrue="1" operator="containsText" text="x,xx">
      <formula>NOT(ISERROR(SEARCH("x,xx",F502)))</formula>
    </cfRule>
  </conditionalFormatting>
  <conditionalFormatting sqref="F503 B503">
    <cfRule type="containsText" dxfId="120" priority="655" stopIfTrue="1" operator="containsText" text="x,xx">
      <formula>NOT(ISERROR(SEARCH("x,xx",B503)))</formula>
    </cfRule>
  </conditionalFormatting>
  <conditionalFormatting sqref="F506 B506">
    <cfRule type="containsText" dxfId="119" priority="654" stopIfTrue="1" operator="containsText" text="x,xx">
      <formula>NOT(ISERROR(SEARCH("x,xx",B506)))</formula>
    </cfRule>
  </conditionalFormatting>
  <conditionalFormatting sqref="B488 F488">
    <cfRule type="containsText" dxfId="118" priority="647" stopIfTrue="1" operator="containsText" text="x,xx">
      <formula>NOT(ISERROR(SEARCH("x,xx",B488)))</formula>
    </cfRule>
  </conditionalFormatting>
  <conditionalFormatting sqref="F494">
    <cfRule type="containsText" dxfId="117" priority="643" stopIfTrue="1" operator="containsText" text="x,xx">
      <formula>NOT(ISERROR(SEARCH("x,xx",F494)))</formula>
    </cfRule>
  </conditionalFormatting>
  <conditionalFormatting sqref="B487">
    <cfRule type="containsText" dxfId="116" priority="646" stopIfTrue="1" operator="containsText" text="x,xx">
      <formula>NOT(ISERROR(SEARCH("x,xx",B487)))</formula>
    </cfRule>
  </conditionalFormatting>
  <conditionalFormatting sqref="B498">
    <cfRule type="containsText" dxfId="115" priority="634" stopIfTrue="1" operator="containsText" text="x,xx">
      <formula>NOT(ISERROR(SEARCH("x,xx",B498)))</formula>
    </cfRule>
  </conditionalFormatting>
  <conditionalFormatting sqref="B493">
    <cfRule type="containsText" dxfId="114" priority="641" stopIfTrue="1" operator="containsText" text="x,xx">
      <formula>NOT(ISERROR(SEARCH("x,xx",B493)))</formula>
    </cfRule>
  </conditionalFormatting>
  <conditionalFormatting sqref="B494">
    <cfRule type="containsText" dxfId="113" priority="640" stopIfTrue="1" operator="containsText" text="x,xx">
      <formula>NOT(ISERROR(SEARCH("x,xx",B494)))</formula>
    </cfRule>
  </conditionalFormatting>
  <conditionalFormatting sqref="F493">
    <cfRule type="containsText" dxfId="112" priority="642" stopIfTrue="1" operator="containsText" text="x,xx">
      <formula>NOT(ISERROR(SEARCH("x,xx",F493)))</formula>
    </cfRule>
  </conditionalFormatting>
  <conditionalFormatting sqref="B495">
    <cfRule type="containsText" dxfId="111" priority="638" stopIfTrue="1" operator="containsText" text="x,xx">
      <formula>NOT(ISERROR(SEARCH("x,xx",B495)))</formula>
    </cfRule>
  </conditionalFormatting>
  <conditionalFormatting sqref="F495">
    <cfRule type="containsText" dxfId="110" priority="639" stopIfTrue="1" operator="containsText" text="x,xx">
      <formula>NOT(ISERROR(SEARCH("x,xx",F495)))</formula>
    </cfRule>
  </conditionalFormatting>
  <conditionalFormatting sqref="B502">
    <cfRule type="containsText" dxfId="109" priority="636" stopIfTrue="1" operator="containsText" text="x,xx">
      <formula>NOT(ISERROR(SEARCH("x,xx",B502)))</formula>
    </cfRule>
  </conditionalFormatting>
  <conditionalFormatting sqref="B492">
    <cfRule type="containsText" dxfId="108" priority="637" stopIfTrue="1" operator="containsText" text="x,xx">
      <formula>NOT(ISERROR(SEARCH("x,xx",B492)))</formula>
    </cfRule>
  </conditionalFormatting>
  <conditionalFormatting sqref="F498">
    <cfRule type="containsText" dxfId="107" priority="635" stopIfTrue="1" operator="containsText" text="x,xx">
      <formula>NOT(ISERROR(SEARCH("x,xx",F498)))</formula>
    </cfRule>
  </conditionalFormatting>
  <conditionalFormatting sqref="B499">
    <cfRule type="containsText" dxfId="106" priority="633" stopIfTrue="1" operator="containsText" text="x,xx">
      <formula>NOT(ISERROR(SEARCH("x,xx",B499)))</formula>
    </cfRule>
  </conditionalFormatting>
  <conditionalFormatting sqref="B507">
    <cfRule type="containsText" dxfId="105" priority="624" stopIfTrue="1" operator="containsText" text="x,xx">
      <formula>NOT(ISERROR(SEARCH("x,xx",B507)))</formula>
    </cfRule>
  </conditionalFormatting>
  <conditionalFormatting sqref="B509 F509">
    <cfRule type="containsText" dxfId="104" priority="616" stopIfTrue="1" operator="containsText" text="x,xx">
      <formula>NOT(ISERROR(SEARCH("x,xx",B509)))</formula>
    </cfRule>
  </conditionalFormatting>
  <conditionalFormatting sqref="F510 B510">
    <cfRule type="containsText" dxfId="103" priority="615" stopIfTrue="1" operator="containsText" text="x,xx">
      <formula>NOT(ISERROR(SEARCH("x,xx",B510)))</formula>
    </cfRule>
  </conditionalFormatting>
  <conditionalFormatting sqref="B500">
    <cfRule type="containsText" dxfId="102" priority="585" stopIfTrue="1" operator="containsText" text="x,xx">
      <formula>NOT(ISERROR(SEARCH("x,xx",B500)))</formula>
    </cfRule>
  </conditionalFormatting>
  <conditionalFormatting sqref="F500">
    <cfRule type="containsText" dxfId="101" priority="586" stopIfTrue="1" operator="containsText" text="x,xx">
      <formula>NOT(ISERROR(SEARCH("x,xx",F500)))</formula>
    </cfRule>
  </conditionalFormatting>
  <conditionalFormatting sqref="B504 F504">
    <cfRule type="containsText" dxfId="100" priority="575" stopIfTrue="1" operator="containsText" text="x,xx">
      <formula>NOT(ISERROR(SEARCH("x,xx",B504)))</formula>
    </cfRule>
  </conditionalFormatting>
  <conditionalFormatting sqref="F501">
    <cfRule type="containsText" dxfId="99" priority="573" stopIfTrue="1" operator="containsText" text="x,xx">
      <formula>NOT(ISERROR(SEARCH("x,xx",F501)))</formula>
    </cfRule>
  </conditionalFormatting>
  <conditionalFormatting sqref="B539">
    <cfRule type="containsText" dxfId="98" priority="558" stopIfTrue="1" operator="containsText" text="x,xx">
      <formula>NOT(ISERROR(SEARCH("x,xx",B539)))</formula>
    </cfRule>
  </conditionalFormatting>
  <conditionalFormatting sqref="F507">
    <cfRule type="containsText" dxfId="97" priority="560" stopIfTrue="1" operator="containsText" text="x,xx">
      <formula>NOT(ISERROR(SEARCH("x,xx",F507)))</formula>
    </cfRule>
  </conditionalFormatting>
  <conditionalFormatting sqref="F496">
    <cfRule type="containsText" dxfId="96" priority="556" stopIfTrue="1" operator="containsText" text="x,xx">
      <formula>NOT(ISERROR(SEARCH("x,xx",F496)))</formula>
    </cfRule>
  </conditionalFormatting>
  <conditionalFormatting sqref="F497">
    <cfRule type="containsText" dxfId="95" priority="555" stopIfTrue="1" operator="containsText" text="x,xx">
      <formula>NOT(ISERROR(SEARCH("x,xx",F497)))</formula>
    </cfRule>
  </conditionalFormatting>
  <conditionalFormatting sqref="B496">
    <cfRule type="containsText" dxfId="94" priority="554" stopIfTrue="1" operator="containsText" text="x,xx">
      <formula>NOT(ISERROR(SEARCH("x,xx",B496)))</formula>
    </cfRule>
  </conditionalFormatting>
  <conditionalFormatting sqref="B497">
    <cfRule type="containsText" dxfId="93" priority="553" stopIfTrue="1" operator="containsText" text="x,xx">
      <formula>NOT(ISERROR(SEARCH("x,xx",B497)))</formula>
    </cfRule>
  </conditionalFormatting>
  <conditionalFormatting sqref="B505 F505">
    <cfRule type="containsText" dxfId="92" priority="543" stopIfTrue="1" operator="containsText" text="x,xx">
      <formula>NOT(ISERROR(SEARCH("x,xx",B505)))</formula>
    </cfRule>
  </conditionalFormatting>
  <conditionalFormatting sqref="B540">
    <cfRule type="containsText" dxfId="91" priority="481" stopIfTrue="1" operator="containsText" text="x,xx">
      <formula>NOT(ISERROR(SEARCH("x,xx",B540)))</formula>
    </cfRule>
  </conditionalFormatting>
  <conditionalFormatting sqref="F16">
    <cfRule type="containsText" dxfId="90" priority="480" stopIfTrue="1" operator="containsText" text="x,xx">
      <formula>NOT(ISERROR(SEARCH("x,xx",F16)))</formula>
    </cfRule>
  </conditionalFormatting>
  <conditionalFormatting sqref="F17">
    <cfRule type="containsText" dxfId="89" priority="471" stopIfTrue="1" operator="containsText" text="x,xx">
      <formula>NOT(ISERROR(SEARCH("x,xx",F17)))</formula>
    </cfRule>
  </conditionalFormatting>
  <conditionalFormatting sqref="B19">
    <cfRule type="containsText" dxfId="88" priority="476" stopIfTrue="1" operator="containsText" text="x,xx">
      <formula>NOT(ISERROR(SEARCH("x,xx",B19)))</formula>
    </cfRule>
  </conditionalFormatting>
  <conditionalFormatting sqref="B22">
    <cfRule type="containsText" dxfId="87" priority="466" stopIfTrue="1" operator="containsText" text="x,xx">
      <formula>NOT(ISERROR(SEARCH("x,xx",B22)))</formula>
    </cfRule>
  </conditionalFormatting>
  <conditionalFormatting sqref="F23">
    <cfRule type="containsText" dxfId="86" priority="470" stopIfTrue="1" operator="containsText" text="x,xx">
      <formula>NOT(ISERROR(SEARCH("x,xx",F23)))</formula>
    </cfRule>
  </conditionalFormatting>
  <conditionalFormatting sqref="F24">
    <cfRule type="containsText" dxfId="85" priority="463" stopIfTrue="1" operator="containsText" text="x,xx">
      <formula>NOT(ISERROR(SEARCH("x,xx",F24)))</formula>
    </cfRule>
  </conditionalFormatting>
  <conditionalFormatting sqref="B48">
    <cfRule type="containsText" dxfId="84" priority="457" stopIfTrue="1" operator="containsText" text="x,xx">
      <formula>NOT(ISERROR(SEARCH("x,xx",B48)))</formula>
    </cfRule>
  </conditionalFormatting>
  <conditionalFormatting sqref="B514 F514">
    <cfRule type="containsText" dxfId="83" priority="450" stopIfTrue="1" operator="containsText" text="x,xx">
      <formula>NOT(ISERROR(SEARCH("x,xx",B514)))</formula>
    </cfRule>
  </conditionalFormatting>
  <conditionalFormatting sqref="B515:B516">
    <cfRule type="containsText" dxfId="82" priority="446" stopIfTrue="1" operator="containsText" text="x,xx">
      <formula>NOT(ISERROR(SEARCH("x,xx",B515)))</formula>
    </cfRule>
  </conditionalFormatting>
  <conditionalFormatting sqref="G46">
    <cfRule type="containsText" dxfId="81" priority="445" stopIfTrue="1" operator="containsText" text="x,xx">
      <formula>NOT(ISERROR(SEARCH("x,xx",G46)))</formula>
    </cfRule>
  </conditionalFormatting>
  <conditionalFormatting sqref="G45">
    <cfRule type="containsText" dxfId="80" priority="442" stopIfTrue="1" operator="containsText" text="x,xx">
      <formula>NOT(ISERROR(SEARCH("x,xx",G45)))</formula>
    </cfRule>
  </conditionalFormatting>
  <conditionalFormatting sqref="G92">
    <cfRule type="containsText" dxfId="79" priority="441" stopIfTrue="1" operator="containsText" text="x,xx">
      <formula>NOT(ISERROR(SEARCH("x,xx",G92)))</formula>
    </cfRule>
  </conditionalFormatting>
  <conditionalFormatting sqref="G89">
    <cfRule type="containsText" dxfId="78" priority="439" stopIfTrue="1" operator="containsText" text="x,xx">
      <formula>NOT(ISERROR(SEARCH("x,xx",G89)))</formula>
    </cfRule>
  </conditionalFormatting>
  <conditionalFormatting sqref="G88 G90">
    <cfRule type="containsText" dxfId="77" priority="425" stopIfTrue="1" operator="containsText" text="x,xx">
      <formula>NOT(ISERROR(SEARCH("x,xx",G88)))</formula>
    </cfRule>
  </conditionalFormatting>
  <conditionalFormatting sqref="F84 B84:B86 F86">
    <cfRule type="containsText" dxfId="76" priority="423" stopIfTrue="1" operator="containsText" text="x,xx">
      <formula>NOT(ISERROR(SEARCH("x,xx",B84)))</formula>
    </cfRule>
  </conditionalFormatting>
  <conditionalFormatting sqref="F85">
    <cfRule type="containsText" dxfId="75" priority="422" stopIfTrue="1" operator="containsText" text="x,xx">
      <formula>NOT(ISERROR(SEARCH("x,xx",F85)))</formula>
    </cfRule>
  </conditionalFormatting>
  <conditionalFormatting sqref="F87">
    <cfRule type="containsText" dxfId="74" priority="421" stopIfTrue="1" operator="containsText" text="x,xx">
      <formula>NOT(ISERROR(SEARCH("x,xx",F87)))</formula>
    </cfRule>
  </conditionalFormatting>
  <conditionalFormatting sqref="G77">
    <cfRule type="containsText" dxfId="73" priority="412" stopIfTrue="1" operator="containsText" text="x,xx">
      <formula>NOT(ISERROR(SEARCH("x,xx",G77)))</formula>
    </cfRule>
  </conditionalFormatting>
  <conditionalFormatting sqref="B77:B78">
    <cfRule type="containsText" dxfId="72" priority="411" stopIfTrue="1" operator="containsText" text="x,xx">
      <formula>NOT(ISERROR(SEARCH("x,xx",B77)))</formula>
    </cfRule>
  </conditionalFormatting>
  <conditionalFormatting sqref="B425">
    <cfRule type="containsText" dxfId="71" priority="270" stopIfTrue="1" operator="containsText" text="x,xx">
      <formula>NOT(ISERROR(SEARCH("x,xx",B425)))</formula>
    </cfRule>
  </conditionalFormatting>
  <conditionalFormatting sqref="B426:B447">
    <cfRule type="containsText" dxfId="70" priority="269" stopIfTrue="1" operator="containsText" text="x,xx">
      <formula>NOT(ISERROR(SEARCH("x,xx",B426)))</formula>
    </cfRule>
  </conditionalFormatting>
  <conditionalFormatting sqref="B448">
    <cfRule type="containsText" dxfId="69" priority="268" stopIfTrue="1" operator="containsText" text="x,xx">
      <formula>NOT(ISERROR(SEARCH("x,xx",B448)))</formula>
    </cfRule>
  </conditionalFormatting>
  <conditionalFormatting sqref="B450:B461">
    <cfRule type="containsText" dxfId="68" priority="267" stopIfTrue="1" operator="containsText" text="x,xx">
      <formula>NOT(ISERROR(SEARCH("x,xx",B450)))</formula>
    </cfRule>
  </conditionalFormatting>
  <conditionalFormatting sqref="B463:B469">
    <cfRule type="containsText" dxfId="67" priority="266" stopIfTrue="1" operator="containsText" text="x,xx">
      <formula>NOT(ISERROR(SEARCH("x,xx",B463)))</formula>
    </cfRule>
  </conditionalFormatting>
  <conditionalFormatting sqref="F264:F309 B264:B309">
    <cfRule type="containsText" dxfId="66" priority="285" stopIfTrue="1" operator="containsText" text="x,xx">
      <formula>NOT(ISERROR(SEARCH("x,xx",B264)))</formula>
    </cfRule>
  </conditionalFormatting>
  <conditionalFormatting sqref="B484 B235">
    <cfRule type="containsText" dxfId="65" priority="284" stopIfTrue="1" operator="containsText" text="x,xx">
      <formula>NOT(ISERROR(SEARCH("x,xx",B235)))</formula>
    </cfRule>
  </conditionalFormatting>
  <conditionalFormatting sqref="B236">
    <cfRule type="containsText" dxfId="64" priority="283" stopIfTrue="1" operator="containsText" text="x,xx">
      <formula>NOT(ISERROR(SEARCH("x,xx",B236)))</formula>
    </cfRule>
  </conditionalFormatting>
  <conditionalFormatting sqref="B246">
    <cfRule type="containsText" dxfId="63" priority="282" stopIfTrue="1" operator="containsText" text="x,xx">
      <formula>NOT(ISERROR(SEARCH("x,xx",B246)))</formula>
    </cfRule>
  </conditionalFormatting>
  <conditionalFormatting sqref="B247:B262 F247:F262">
    <cfRule type="containsText" dxfId="62" priority="281" stopIfTrue="1" operator="containsText" text="x,xx">
      <formula>NOT(ISERROR(SEARCH("x,xx",B247)))</formula>
    </cfRule>
  </conditionalFormatting>
  <conditionalFormatting sqref="B263">
    <cfRule type="containsText" dxfId="61" priority="280" stopIfTrue="1" operator="containsText" text="x,xx">
      <formula>NOT(ISERROR(SEARCH("x,xx",B263)))</formula>
    </cfRule>
  </conditionalFormatting>
  <conditionalFormatting sqref="F311:F313 B311:B313 B315:B334 F315:F334">
    <cfRule type="containsText" dxfId="60" priority="279" stopIfTrue="1" operator="containsText" text="x,xx">
      <formula>NOT(ISERROR(SEARCH("x,xx",B311)))</formula>
    </cfRule>
  </conditionalFormatting>
  <conditionalFormatting sqref="B335">
    <cfRule type="containsText" dxfId="59" priority="278" stopIfTrue="1" operator="containsText" text="x,xx">
      <formula>NOT(ISERROR(SEARCH("x,xx",B335)))</formula>
    </cfRule>
  </conditionalFormatting>
  <conditionalFormatting sqref="B336:B337">
    <cfRule type="containsText" dxfId="58" priority="277" stopIfTrue="1" operator="containsText" text="x,xx">
      <formula>NOT(ISERROR(SEARCH("x,xx",B336)))</formula>
    </cfRule>
  </conditionalFormatting>
  <conditionalFormatting sqref="B338:B339">
    <cfRule type="containsText" dxfId="57" priority="276" stopIfTrue="1" operator="containsText" text="x,xx">
      <formula>NOT(ISERROR(SEARCH("x,xx",B338)))</formula>
    </cfRule>
  </conditionalFormatting>
  <conditionalFormatting sqref="B340:B399">
    <cfRule type="containsText" dxfId="56" priority="275" stopIfTrue="1" operator="containsText" text="x,xx">
      <formula>NOT(ISERROR(SEARCH("x,xx",B340)))</formula>
    </cfRule>
  </conditionalFormatting>
  <conditionalFormatting sqref="B400">
    <cfRule type="containsText" dxfId="55" priority="274" stopIfTrue="1" operator="containsText" text="x,xx">
      <formula>NOT(ISERROR(SEARCH("x,xx",B400)))</formula>
    </cfRule>
  </conditionalFormatting>
  <conditionalFormatting sqref="B401:B416">
    <cfRule type="containsText" dxfId="54" priority="273" stopIfTrue="1" operator="containsText" text="x,xx">
      <formula>NOT(ISERROR(SEARCH("x,xx",B401)))</formula>
    </cfRule>
  </conditionalFormatting>
  <conditionalFormatting sqref="B417">
    <cfRule type="containsText" dxfId="53" priority="272" stopIfTrue="1" operator="containsText" text="x,xx">
      <formula>NOT(ISERROR(SEARCH("x,xx",B417)))</formula>
    </cfRule>
  </conditionalFormatting>
  <conditionalFormatting sqref="B418:B424">
    <cfRule type="containsText" dxfId="52" priority="271" stopIfTrue="1" operator="containsText" text="x,xx">
      <formula>NOT(ISERROR(SEARCH("x,xx",B418)))</formula>
    </cfRule>
  </conditionalFormatting>
  <conditionalFormatting sqref="B479:B483">
    <cfRule type="containsText" dxfId="51" priority="260" stopIfTrue="1" operator="containsText" text="x,xx">
      <formula>NOT(ISERROR(SEARCH("x,xx",B479)))</formula>
    </cfRule>
  </conditionalFormatting>
  <conditionalFormatting sqref="B462">
    <cfRule type="containsText" dxfId="50" priority="265" stopIfTrue="1" operator="containsText" text="x,xx">
      <formula>NOT(ISERROR(SEARCH("x,xx",B462)))</formula>
    </cfRule>
  </conditionalFormatting>
  <conditionalFormatting sqref="B478">
    <cfRule type="containsText" dxfId="49" priority="261" stopIfTrue="1" operator="containsText" text="x,xx">
      <formula>NOT(ISERROR(SEARCH("x,xx",B478)))</formula>
    </cfRule>
  </conditionalFormatting>
  <conditionalFormatting sqref="B449">
    <cfRule type="containsText" dxfId="48" priority="264" stopIfTrue="1" operator="containsText" text="x,xx">
      <formula>NOT(ISERROR(SEARCH("x,xx",B449)))</formula>
    </cfRule>
  </conditionalFormatting>
  <conditionalFormatting sqref="B470">
    <cfRule type="containsText" dxfId="47" priority="263" stopIfTrue="1" operator="containsText" text="x,xx">
      <formula>NOT(ISERROR(SEARCH("x,xx",B470)))</formula>
    </cfRule>
  </conditionalFormatting>
  <conditionalFormatting sqref="B471:B477">
    <cfRule type="containsText" dxfId="46" priority="262" stopIfTrue="1" operator="containsText" text="x,xx">
      <formula>NOT(ISERROR(SEARCH("x,xx",B471)))</formula>
    </cfRule>
  </conditionalFormatting>
  <conditionalFormatting sqref="B310 F310">
    <cfRule type="containsText" dxfId="45" priority="259" stopIfTrue="1" operator="containsText" text="x,xx">
      <formula>NOT(ISERROR(SEARCH("x,xx",B310)))</formula>
    </cfRule>
  </conditionalFormatting>
  <conditionalFormatting sqref="F314 B314">
    <cfRule type="containsText" dxfId="44" priority="258" stopIfTrue="1" operator="containsText" text="x,xx">
      <formula>NOT(ISERROR(SEARCH("x,xx",B314)))</formula>
    </cfRule>
  </conditionalFormatting>
  <conditionalFormatting sqref="F237:F245 B237:B245">
    <cfRule type="containsText" dxfId="43" priority="257" stopIfTrue="1" operator="containsText" text="x,xx">
      <formula>NOT(ISERROR(SEARCH("x,xx",B237)))</formula>
    </cfRule>
  </conditionalFormatting>
  <conditionalFormatting sqref="F378">
    <cfRule type="containsText" dxfId="42" priority="238" stopIfTrue="1" operator="containsText" text="x,xx">
      <formula>NOT(ISERROR(SEARCH("x,xx",F378)))</formula>
    </cfRule>
  </conditionalFormatting>
  <conditionalFormatting sqref="F380">
    <cfRule type="containsText" dxfId="41" priority="237" stopIfTrue="1" operator="containsText" text="x,xx">
      <formula>NOT(ISERROR(SEARCH("x,xx",F380)))</formula>
    </cfRule>
  </conditionalFormatting>
  <conditionalFormatting sqref="F379">
    <cfRule type="containsText" dxfId="40" priority="236" stopIfTrue="1" operator="containsText" text="x,xx">
      <formula>NOT(ISERROR(SEARCH("x,xx",F379)))</formula>
    </cfRule>
  </conditionalFormatting>
  <conditionalFormatting sqref="F377">
    <cfRule type="containsText" dxfId="39" priority="235" stopIfTrue="1" operator="containsText" text="x,xx">
      <formula>NOT(ISERROR(SEARCH("x,xx",F377)))</formula>
    </cfRule>
  </conditionalFormatting>
  <conditionalFormatting sqref="F381">
    <cfRule type="containsText" dxfId="38" priority="234" stopIfTrue="1" operator="containsText" text="x,xx">
      <formula>NOT(ISERROR(SEARCH("x,xx",F381)))</formula>
    </cfRule>
  </conditionalFormatting>
  <conditionalFormatting sqref="F382">
    <cfRule type="containsText" dxfId="37" priority="233" stopIfTrue="1" operator="containsText" text="x,xx">
      <formula>NOT(ISERROR(SEARCH("x,xx",F382)))</formula>
    </cfRule>
  </conditionalFormatting>
  <conditionalFormatting sqref="F383">
    <cfRule type="containsText" dxfId="36" priority="232" stopIfTrue="1" operator="containsText" text="x,xx">
      <formula>NOT(ISERROR(SEARCH("x,xx",F383)))</formula>
    </cfRule>
  </conditionalFormatting>
  <conditionalFormatting sqref="F390:F391">
    <cfRule type="containsText" dxfId="35" priority="231" stopIfTrue="1" operator="containsText" text="x,xx">
      <formula>NOT(ISERROR(SEARCH("x,xx",F390)))</formula>
    </cfRule>
  </conditionalFormatting>
  <conditionalFormatting sqref="F392">
    <cfRule type="containsText" dxfId="34" priority="230" stopIfTrue="1" operator="containsText" text="x,xx">
      <formula>NOT(ISERROR(SEARCH("x,xx",F392)))</formula>
    </cfRule>
  </conditionalFormatting>
  <conditionalFormatting sqref="F393">
    <cfRule type="containsText" dxfId="33" priority="229" stopIfTrue="1" operator="containsText" text="x,xx">
      <formula>NOT(ISERROR(SEARCH("x,xx",F393)))</formula>
    </cfRule>
  </conditionalFormatting>
  <conditionalFormatting sqref="F395">
    <cfRule type="containsText" dxfId="32" priority="228" stopIfTrue="1" operator="containsText" text="x,xx">
      <formula>NOT(ISERROR(SEARCH("x,xx",F395)))</formula>
    </cfRule>
  </conditionalFormatting>
  <conditionalFormatting sqref="F396">
    <cfRule type="containsText" dxfId="31" priority="227" stopIfTrue="1" operator="containsText" text="x,xx">
      <formula>NOT(ISERROR(SEARCH("x,xx",F396)))</formula>
    </cfRule>
  </conditionalFormatting>
  <conditionalFormatting sqref="F397">
    <cfRule type="containsText" dxfId="30" priority="226" stopIfTrue="1" operator="containsText" text="x,xx">
      <formula>NOT(ISERROR(SEARCH("x,xx",F397)))</formula>
    </cfRule>
  </conditionalFormatting>
  <conditionalFormatting sqref="F429">
    <cfRule type="containsText" dxfId="29" priority="196" stopIfTrue="1" operator="containsText" text="x,xx">
      <formula>NOT(ISERROR(SEARCH("x,xx",F429)))</formula>
    </cfRule>
  </conditionalFormatting>
  <conditionalFormatting sqref="F398">
    <cfRule type="containsText" dxfId="28" priority="224" stopIfTrue="1" operator="containsText" text="x,xx">
      <formula>NOT(ISERROR(SEARCH("x,xx",F398)))</formula>
    </cfRule>
  </conditionalFormatting>
  <conditionalFormatting sqref="F426">
    <cfRule type="containsText" dxfId="27" priority="194" stopIfTrue="1" operator="containsText" text="x,xx">
      <formula>NOT(ISERROR(SEARCH("x,xx",F426)))</formula>
    </cfRule>
  </conditionalFormatting>
  <conditionalFormatting sqref="F374">
    <cfRule type="containsText" dxfId="26" priority="200" stopIfTrue="1" operator="containsText" text="x,xx">
      <formula>NOT(ISERROR(SEARCH("x,xx",F374)))</formula>
    </cfRule>
  </conditionalFormatting>
  <conditionalFormatting sqref="F442">
    <cfRule type="containsText" dxfId="25" priority="198" stopIfTrue="1" operator="containsText" text="x,xx">
      <formula>NOT(ISERROR(SEARCH("x,xx",F442)))</formula>
    </cfRule>
  </conditionalFormatting>
  <conditionalFormatting sqref="F405">
    <cfRule type="containsText" dxfId="24" priority="197" stopIfTrue="1" operator="containsText" text="x,xx">
      <formula>NOT(ISERROR(SEARCH("x,xx",F405)))</formula>
    </cfRule>
  </conditionalFormatting>
  <conditionalFormatting sqref="F427">
    <cfRule type="containsText" dxfId="23" priority="195" stopIfTrue="1" operator="containsText" text="x,xx">
      <formula>NOT(ISERROR(SEARCH("x,xx",F427)))</formula>
    </cfRule>
  </conditionalFormatting>
  <conditionalFormatting sqref="F452">
    <cfRule type="containsText" dxfId="22" priority="192" stopIfTrue="1" operator="containsText" text="x,xx">
      <formula>NOT(ISERROR(SEARCH("x,xx",F452)))</formula>
    </cfRule>
  </conditionalFormatting>
  <conditionalFormatting sqref="F455">
    <cfRule type="containsText" dxfId="21" priority="191" stopIfTrue="1" operator="containsText" text="x,xx">
      <formula>NOT(ISERROR(SEARCH("x,xx",F455)))</formula>
    </cfRule>
  </conditionalFormatting>
  <conditionalFormatting sqref="F233 B233">
    <cfRule type="containsText" dxfId="20" priority="186" stopIfTrue="1" operator="containsText" text="x,xx">
      <formula>NOT(ISERROR(SEARCH("x,xx",B233)))</formula>
    </cfRule>
  </conditionalFormatting>
  <conditionalFormatting sqref="B234">
    <cfRule type="containsText" dxfId="19" priority="185" stopIfTrue="1" operator="containsText" text="x,xx">
      <formula>NOT(ISERROR(SEARCH("x,xx",B234)))</formula>
    </cfRule>
  </conditionalFormatting>
  <conditionalFormatting sqref="B228">
    <cfRule type="containsText" dxfId="18" priority="184" stopIfTrue="1" operator="containsText" text="x,xx">
      <formula>NOT(ISERROR(SEARCH("x,xx",B228)))</formula>
    </cfRule>
  </conditionalFormatting>
  <conditionalFormatting sqref="B232">
    <cfRule type="containsText" dxfId="17" priority="183" stopIfTrue="1" operator="containsText" text="x,xx">
      <formula>NOT(ISERROR(SEARCH("x,xx",B232)))</formula>
    </cfRule>
  </conditionalFormatting>
  <conditionalFormatting sqref="F229:F231 B229:B231">
    <cfRule type="containsText" dxfId="16" priority="182" stopIfTrue="1" operator="containsText" text="x,xx">
      <formula>NOT(ISERROR(SEARCH("x,xx",B229)))</formula>
    </cfRule>
  </conditionalFormatting>
  <conditionalFormatting sqref="B186">
    <cfRule type="containsText" dxfId="15" priority="177" stopIfTrue="1" operator="containsText" text="x,xx">
      <formula>NOT(ISERROR(SEARCH("x,xx",B186)))</formula>
    </cfRule>
  </conditionalFormatting>
  <conditionalFormatting sqref="B169">
    <cfRule type="containsText" dxfId="14" priority="176" stopIfTrue="1" operator="containsText" text="x,xx">
      <formula>NOT(ISERROR(SEARCH("x,xx",B169)))</formula>
    </cfRule>
  </conditionalFormatting>
  <conditionalFormatting sqref="B198">
    <cfRule type="containsText" dxfId="13" priority="178" stopIfTrue="1" operator="containsText" text="x,xx">
      <formula>NOT(ISERROR(SEARCH("x,xx",B198)))</formula>
    </cfRule>
  </conditionalFormatting>
  <conditionalFormatting sqref="B214">
    <cfRule type="containsText" dxfId="12" priority="179" stopIfTrue="1" operator="containsText" text="x,xx">
      <formula>NOT(ISERROR(SEARCH("x,xx",B214)))</formula>
    </cfRule>
  </conditionalFormatting>
  <conditionalFormatting sqref="B168">
    <cfRule type="containsText" dxfId="11" priority="175" stopIfTrue="1" operator="containsText" text="x,xx">
      <formula>NOT(ISERROR(SEARCH("x,xx",B168)))</formula>
    </cfRule>
  </conditionalFormatting>
  <conditionalFormatting sqref="B170:B185 F170:F185">
    <cfRule type="containsText" dxfId="10" priority="174" stopIfTrue="1" operator="containsText" text="x,xx">
      <formula>NOT(ISERROR(SEARCH("x,xx",B170)))</formula>
    </cfRule>
  </conditionalFormatting>
  <conditionalFormatting sqref="B187:B197 F187:F197">
    <cfRule type="containsText" dxfId="9" priority="172" stopIfTrue="1" operator="containsText" text="x,xx">
      <formula>NOT(ISERROR(SEARCH("x,xx",B187)))</formula>
    </cfRule>
  </conditionalFormatting>
  <conditionalFormatting sqref="B199:B213 F199:F213">
    <cfRule type="containsText" dxfId="8" priority="170" stopIfTrue="1" operator="containsText" text="x,xx">
      <formula>NOT(ISERROR(SEARCH("x,xx",B199)))</formula>
    </cfRule>
  </conditionalFormatting>
  <conditionalFormatting sqref="B215:B227 F215:F217 F221:F227">
    <cfRule type="containsText" dxfId="7" priority="168" stopIfTrue="1" operator="containsText" text="x,xx">
      <formula>NOT(ISERROR(SEARCH("x,xx",B215)))</formula>
    </cfRule>
  </conditionalFormatting>
  <conditionalFormatting sqref="F489:F491 B489:B491">
    <cfRule type="containsText" dxfId="6" priority="163" stopIfTrue="1" operator="containsText" text="x,xx">
      <formula>NOT(ISERROR(SEARCH("x,xx",B489)))</formula>
    </cfRule>
  </conditionalFormatting>
  <conditionalFormatting sqref="G519:G537">
    <cfRule type="containsText" dxfId="5" priority="153" stopIfTrue="1" operator="containsText" text="x,xx">
      <formula>NOT(ISERROR(SEARCH("x,xx",G519)))</formula>
    </cfRule>
  </conditionalFormatting>
  <conditionalFormatting sqref="B538">
    <cfRule type="containsText" dxfId="4" priority="151" stopIfTrue="1" operator="containsText" text="x,xx">
      <formula>NOT(ISERROR(SEARCH("x,xx",B538)))</formula>
    </cfRule>
  </conditionalFormatting>
  <conditionalFormatting sqref="B519 F519">
    <cfRule type="containsText" dxfId="3" priority="150" stopIfTrue="1" operator="containsText" text="x,xx">
      <formula>NOT(ISERROR(SEARCH("x,xx",B519)))</formula>
    </cfRule>
  </conditionalFormatting>
  <conditionalFormatting sqref="F537">
    <cfRule type="containsText" dxfId="2" priority="149" stopIfTrue="1" operator="containsText" text="x,xx">
      <formula>NOT(ISERROR(SEARCH("x,xx",F537)))</formula>
    </cfRule>
  </conditionalFormatting>
  <conditionalFormatting sqref="B20 F20">
    <cfRule type="containsText" dxfId="1" priority="127" stopIfTrue="1" operator="containsText" text="x,xx">
      <formula>NOT(ISERROR(SEARCH("x,xx",B20)))</formula>
    </cfRule>
  </conditionalFormatting>
  <conditionalFormatting sqref="F21 B21">
    <cfRule type="containsText" dxfId="0" priority="126" stopIfTrue="1" operator="containsText" text="x,xx">
      <formula>NOT(ISERROR(SEARCH("x,xx",B21)))</formula>
    </cfRule>
  </conditionalFormatting>
  <hyperlinks>
    <hyperlink ref="B413" display="          - tomada 2P+T c/ universal"/>
    <hyperlink ref="B403" display="Suporte Ref. DT.66844.10 p/tres blocos com, UM bloco c/RJ.45 Cat.5e Ref. DT.99530.00, mais dois blocos cegos Ref. DT 99430.00 ou similar."/>
    <hyperlink ref="B404" display="Suporte Ref. DT.66844.10 p/tres blocos com, UM bloco c/RJ.45 Cat.5e Ref. DT.99530.00, mais dois blocos cegos Ref. DT 99430.00 ou similar."/>
    <hyperlink ref="C453"/>
    <hyperlink ref="C456"/>
    <hyperlink ref="B456" display="Eletroduto Flexível com alma de aço revestimento PVC com boxes- Sealtube - 3/4 a 1&quot;"/>
    <hyperlink ref="C464"/>
    <hyperlink ref="B464" display="Suporte suspensão para eletrocalha 50x50mm "/>
    <hyperlink ref="C467"/>
    <hyperlink ref="B467" display="Tampa para eletrocalha 50mm"/>
    <hyperlink ref="C468"/>
  </hyperlinks>
  <printOptions horizontalCentered="1"/>
  <pageMargins left="0.39370078740157483" right="0.39370078740157483" top="0.98425196850393704" bottom="0.59055118110236227" header="0.31496062992125984" footer="0.31496062992125984"/>
  <pageSetup paperSize="9" fitToHeight="20" orientation="landscape" r:id="rId1"/>
  <headerFooter>
    <oddHeader xml:space="preserve">&amp;L
&amp;G&amp;C&amp;"-,Negrito"&amp;11&amp;K03+000
&amp;K03+043UNIDADE DE ENGENHARIA&amp;R&amp;"-,Negrito"&amp;12&amp;K03+000
</oddHeader>
    <oddFooter>&amp;R&amp;"-,Regular"&amp;9&amp;K03+039
                                              Pág. &amp;P/&amp;N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Layout" zoomScale="85" zoomScaleNormal="100" zoomScalePageLayoutView="85" workbookViewId="0">
      <selection activeCell="E27" sqref="E27"/>
    </sheetView>
  </sheetViews>
  <sheetFormatPr defaultColWidth="8.85546875" defaultRowHeight="12.75"/>
  <cols>
    <col min="1" max="1" width="10.140625" style="17" customWidth="1"/>
    <col min="2" max="2" width="6.140625" style="17" customWidth="1"/>
    <col min="3" max="3" width="43.42578125" style="17" customWidth="1"/>
    <col min="4" max="4" width="11.140625" style="17" customWidth="1"/>
    <col min="5" max="6" width="8.85546875" style="17"/>
    <col min="7" max="7" width="31.42578125" style="17" customWidth="1"/>
    <col min="8" max="8" width="8.85546875" style="17"/>
    <col min="9" max="9" width="10.140625" style="17" customWidth="1"/>
    <col min="10" max="16384" width="8.85546875" style="17"/>
  </cols>
  <sheetData>
    <row r="1" spans="1:8">
      <c r="A1" s="16"/>
      <c r="B1" s="16"/>
      <c r="C1" s="16"/>
      <c r="D1" s="16"/>
      <c r="E1" s="1"/>
    </row>
    <row r="2" spans="1:8">
      <c r="A2" s="16"/>
      <c r="B2" s="16"/>
      <c r="C2" s="16"/>
      <c r="D2" s="16"/>
      <c r="E2" s="1"/>
    </row>
    <row r="3" spans="1:8">
      <c r="A3" s="16"/>
      <c r="B3" s="16"/>
      <c r="C3" s="16"/>
      <c r="D3" s="16"/>
      <c r="E3" s="1"/>
    </row>
    <row r="4" spans="1:8" ht="12.75" customHeight="1">
      <c r="A4" s="18"/>
      <c r="B4" s="242" t="s">
        <v>47</v>
      </c>
      <c r="C4" s="242"/>
      <c r="D4" s="242"/>
      <c r="E4" s="1"/>
    </row>
    <row r="5" spans="1:8" s="21" customFormat="1" ht="13.5" thickBot="1">
      <c r="A5" s="20"/>
      <c r="B5" s="20"/>
      <c r="C5" s="20"/>
      <c r="D5" s="20"/>
      <c r="E5" s="20"/>
    </row>
    <row r="6" spans="1:8" ht="15">
      <c r="A6" s="2"/>
      <c r="B6" s="51"/>
      <c r="C6" s="52" t="s">
        <v>22</v>
      </c>
      <c r="D6" s="52"/>
      <c r="E6" s="2"/>
      <c r="F6" s="243" t="s">
        <v>46</v>
      </c>
      <c r="G6" s="243"/>
      <c r="H6" s="243"/>
    </row>
    <row r="7" spans="1:8" ht="15">
      <c r="A7" s="1"/>
      <c r="B7" s="41">
        <v>1</v>
      </c>
      <c r="C7" s="44" t="s">
        <v>23</v>
      </c>
      <c r="D7" s="87">
        <v>3.5000000000000003E-2</v>
      </c>
      <c r="E7" s="1"/>
      <c r="F7" s="70" t="s">
        <v>37</v>
      </c>
      <c r="G7" s="70"/>
      <c r="H7" s="70"/>
    </row>
    <row r="8" spans="1:8" ht="15">
      <c r="A8" s="1"/>
      <c r="B8" s="41">
        <v>2</v>
      </c>
      <c r="C8" s="44" t="s">
        <v>24</v>
      </c>
      <c r="D8" s="87">
        <v>8.9999999999999993E-3</v>
      </c>
      <c r="E8" s="1"/>
      <c r="F8" s="70" t="s">
        <v>38</v>
      </c>
      <c r="G8" s="70"/>
      <c r="H8" s="70"/>
    </row>
    <row r="9" spans="1:8" ht="15">
      <c r="A9" s="1"/>
      <c r="B9" s="48">
        <v>3</v>
      </c>
      <c r="C9" s="50" t="s">
        <v>25</v>
      </c>
      <c r="D9" s="88">
        <v>1.26E-2</v>
      </c>
      <c r="E9" s="1"/>
      <c r="F9" s="70" t="s">
        <v>39</v>
      </c>
      <c r="G9" s="70"/>
      <c r="H9" s="70"/>
    </row>
    <row r="10" spans="1:8" ht="15">
      <c r="A10" s="1"/>
      <c r="B10" s="41"/>
      <c r="C10" s="44"/>
      <c r="D10" s="53"/>
      <c r="E10" s="1"/>
      <c r="F10" s="70" t="s">
        <v>40</v>
      </c>
      <c r="G10" s="70"/>
      <c r="H10" s="70"/>
    </row>
    <row r="11" spans="1:8" ht="15">
      <c r="A11" s="1"/>
      <c r="B11" s="86">
        <v>4</v>
      </c>
      <c r="C11" s="45" t="s">
        <v>26</v>
      </c>
      <c r="D11" s="89">
        <v>7.0000000000000007E-2</v>
      </c>
      <c r="E11" s="1"/>
      <c r="F11" s="70" t="s">
        <v>41</v>
      </c>
      <c r="G11" s="70"/>
      <c r="H11" s="70"/>
    </row>
    <row r="12" spans="1:8" ht="15">
      <c r="A12" s="1"/>
      <c r="B12" s="43"/>
      <c r="C12" s="44"/>
      <c r="D12" s="53"/>
      <c r="E12" s="1"/>
      <c r="F12" s="71" t="s">
        <v>42</v>
      </c>
      <c r="G12" s="71"/>
      <c r="H12" s="71"/>
    </row>
    <row r="13" spans="1:8">
      <c r="A13" s="1"/>
      <c r="B13" s="39">
        <v>5</v>
      </c>
      <c r="C13" s="40" t="s">
        <v>27</v>
      </c>
      <c r="D13" s="90">
        <f>SUM(D14:D17)</f>
        <v>8.6499999999999994E-2</v>
      </c>
      <c r="E13" s="1"/>
      <c r="F13" s="22"/>
      <c r="G13" s="22"/>
      <c r="H13" s="22"/>
    </row>
    <row r="14" spans="1:8" ht="14.1" customHeight="1">
      <c r="A14" s="1"/>
      <c r="B14" s="46" t="s">
        <v>28</v>
      </c>
      <c r="C14" s="47" t="s">
        <v>29</v>
      </c>
      <c r="D14" s="91">
        <v>0.03</v>
      </c>
      <c r="E14" s="1"/>
      <c r="F14" s="23"/>
      <c r="G14" s="85"/>
      <c r="H14" s="85"/>
    </row>
    <row r="15" spans="1:8">
      <c r="A15" s="1"/>
      <c r="B15" s="41" t="s">
        <v>30</v>
      </c>
      <c r="C15" s="42" t="s">
        <v>31</v>
      </c>
      <c r="D15" s="92">
        <v>6.4999999999999997E-3</v>
      </c>
      <c r="E15" s="1"/>
      <c r="F15" s="85"/>
      <c r="G15" s="85"/>
      <c r="H15" s="85"/>
    </row>
    <row r="16" spans="1:8">
      <c r="A16" s="1"/>
      <c r="B16" s="41" t="s">
        <v>32</v>
      </c>
      <c r="C16" s="42" t="s">
        <v>33</v>
      </c>
      <c r="D16" s="92">
        <v>0.03</v>
      </c>
      <c r="E16" s="1"/>
      <c r="F16" s="85"/>
      <c r="G16" s="85"/>
      <c r="H16" s="85"/>
    </row>
    <row r="17" spans="1:10">
      <c r="A17" s="1"/>
      <c r="B17" s="48" t="s">
        <v>34</v>
      </c>
      <c r="C17" s="49" t="s">
        <v>35</v>
      </c>
      <c r="D17" s="93">
        <v>0.02</v>
      </c>
      <c r="E17" s="1"/>
      <c r="F17" s="244"/>
      <c r="G17" s="244"/>
      <c r="H17" s="244"/>
    </row>
    <row r="18" spans="1:10" ht="14.1" customHeight="1">
      <c r="A18" s="1"/>
      <c r="B18" s="41"/>
      <c r="C18" s="42"/>
      <c r="D18" s="54"/>
      <c r="E18" s="1"/>
      <c r="F18" s="243" t="s">
        <v>49</v>
      </c>
      <c r="G18" s="243"/>
      <c r="H18" s="243"/>
    </row>
    <row r="19" spans="1:10">
      <c r="A19" s="3"/>
      <c r="B19" s="39">
        <v>6</v>
      </c>
      <c r="C19" s="40" t="s">
        <v>36</v>
      </c>
      <c r="D19" s="94">
        <v>0.01</v>
      </c>
      <c r="E19" s="3"/>
      <c r="F19" s="245" t="s">
        <v>48</v>
      </c>
      <c r="G19" s="245"/>
      <c r="H19" s="245"/>
    </row>
    <row r="20" spans="1:10">
      <c r="A20" s="3"/>
      <c r="B20" s="248"/>
      <c r="C20" s="248"/>
      <c r="D20" s="248"/>
      <c r="E20" s="4"/>
      <c r="F20" s="246"/>
      <c r="G20" s="246"/>
      <c r="H20" s="246"/>
    </row>
    <row r="21" spans="1:10" ht="13.5" thickBot="1">
      <c r="A21" s="3"/>
      <c r="B21" s="36"/>
      <c r="C21" s="37" t="s">
        <v>44</v>
      </c>
      <c r="D21" s="38">
        <f>(((1+D7+D8+D9)*(1+D19)*(1+D11)/(1-D13))-1)</f>
        <v>0.25</v>
      </c>
      <c r="E21" s="4"/>
      <c r="F21" s="246"/>
      <c r="G21" s="246"/>
      <c r="H21" s="246"/>
    </row>
    <row r="22" spans="1:10">
      <c r="A22" s="3"/>
      <c r="D22" s="19"/>
      <c r="E22" s="5"/>
      <c r="F22" s="246"/>
      <c r="G22" s="246"/>
      <c r="H22" s="246"/>
    </row>
    <row r="23" spans="1:10" ht="13.5" thickBot="1">
      <c r="A23" s="3"/>
      <c r="B23" s="35" t="s">
        <v>45</v>
      </c>
      <c r="C23" s="23"/>
      <c r="D23" s="19"/>
      <c r="E23" s="5"/>
      <c r="F23" s="246"/>
      <c r="G23" s="246"/>
      <c r="H23" s="246"/>
    </row>
    <row r="24" spans="1:10">
      <c r="A24" s="3"/>
      <c r="B24" s="249" t="s">
        <v>51</v>
      </c>
      <c r="C24" s="249"/>
      <c r="D24" s="249"/>
      <c r="E24" s="5"/>
      <c r="F24" s="246"/>
      <c r="G24" s="246"/>
      <c r="H24" s="246"/>
    </row>
    <row r="25" spans="1:10" ht="13.5" thickBot="1">
      <c r="B25" s="250" t="s">
        <v>50</v>
      </c>
      <c r="C25" s="250"/>
      <c r="D25" s="250"/>
      <c r="F25" s="247"/>
      <c r="G25" s="247"/>
      <c r="H25" s="247"/>
    </row>
    <row r="27" spans="1:10">
      <c r="A27" s="23"/>
      <c r="B27" s="23"/>
      <c r="C27" s="23"/>
      <c r="D27" s="23"/>
      <c r="E27" s="85"/>
      <c r="F27" s="85"/>
      <c r="G27" s="85"/>
      <c r="H27" s="85"/>
      <c r="I27" s="85"/>
      <c r="J27" s="85"/>
    </row>
    <row r="28" spans="1:10">
      <c r="A28" s="23"/>
      <c r="B28" s="23"/>
      <c r="C28" s="23"/>
      <c r="D28" s="23"/>
      <c r="E28" s="23"/>
      <c r="F28" s="23"/>
      <c r="G28" s="23"/>
      <c r="H28" s="23"/>
      <c r="I28" s="23"/>
    </row>
    <row r="29" spans="1:10" ht="14.85" customHeight="1">
      <c r="B29" s="23"/>
      <c r="C29" s="23"/>
      <c r="D29" s="23"/>
      <c r="E29" s="72"/>
      <c r="F29" s="23"/>
      <c r="G29" s="23"/>
      <c r="H29" s="23"/>
    </row>
    <row r="30" spans="1:10" ht="15">
      <c r="B30" s="23"/>
      <c r="C30" s="23"/>
      <c r="D30" s="23"/>
      <c r="E30" s="73"/>
      <c r="F30" s="23"/>
      <c r="G30" s="23"/>
      <c r="H30" s="23"/>
    </row>
    <row r="31" spans="1:10" ht="15">
      <c r="B31" s="23"/>
      <c r="C31" s="23"/>
      <c r="D31" s="23"/>
      <c r="E31" s="73"/>
      <c r="F31" s="23"/>
      <c r="G31" s="23"/>
      <c r="H31" s="23"/>
    </row>
    <row r="32" spans="1:10" ht="15">
      <c r="B32" s="23"/>
      <c r="C32" s="23"/>
      <c r="D32" s="23"/>
      <c r="E32" s="73"/>
      <c r="F32" s="23"/>
      <c r="G32" s="23"/>
      <c r="H32" s="23"/>
    </row>
    <row r="33" spans="2:8" ht="15">
      <c r="B33" s="24"/>
      <c r="C33" s="24"/>
      <c r="D33" s="24"/>
      <c r="E33" s="74"/>
      <c r="F33" s="24"/>
      <c r="G33" s="24"/>
      <c r="H33" s="24"/>
    </row>
    <row r="34" spans="2:8" ht="15">
      <c r="E34" s="73"/>
    </row>
    <row r="35" spans="2:8" ht="15">
      <c r="E35" s="75"/>
    </row>
  </sheetData>
  <sheetProtection algorithmName="SHA-512" hashValue="L9ZmrdNNF4fqxjOIRuMuIw5S9IsoQznN2Op6uqVEypYlqc1RQ5xQbsAhut0TelrtMX0ZHMzUrjQPj7PWQH7r6w==" saltValue="ZVS2gI94Pl1pqkk2MjFnoQ==" spinCount="100000" sheet="1" objects="1" scenario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
&amp;G&amp;C&amp;"-,Negrito"&amp;11&amp;K03+033
UNIDADE DE ENGENHARIA</oddHeader>
    <oddFooter>&amp;R&amp;"-,Regular"&amp;9&amp;K03+039Pág.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view="pageLayout" zoomScale="90" zoomScaleNormal="100" zoomScalePageLayoutView="90" workbookViewId="0">
      <selection sqref="A1:XFD1048576"/>
    </sheetView>
  </sheetViews>
  <sheetFormatPr defaultColWidth="8.85546875" defaultRowHeight="12.75"/>
  <cols>
    <col min="1" max="1" width="9.140625" style="17" customWidth="1"/>
    <col min="2" max="2" width="37.140625" style="17" customWidth="1"/>
    <col min="3" max="3" width="9.140625" style="17" customWidth="1"/>
    <col min="4" max="4" width="16.7109375" style="17" customWidth="1"/>
    <col min="5" max="7" width="15.140625" style="17" customWidth="1"/>
    <col min="8" max="9" width="12.42578125" style="17" bestFit="1" customWidth="1"/>
    <col min="10" max="16384" width="8.85546875" style="17"/>
  </cols>
  <sheetData>
    <row r="1" spans="1:7" ht="14.1" customHeight="1">
      <c r="A1" s="258" t="s">
        <v>82</v>
      </c>
      <c r="B1" s="259"/>
      <c r="C1" s="259"/>
      <c r="D1" s="259"/>
      <c r="E1" s="259"/>
      <c r="F1" s="259"/>
      <c r="G1" s="260"/>
    </row>
    <row r="2" spans="1:7" ht="14.1" customHeight="1">
      <c r="A2" s="267" t="s">
        <v>714</v>
      </c>
      <c r="B2" s="268"/>
      <c r="C2" s="268"/>
      <c r="D2" s="268"/>
      <c r="E2" s="268"/>
      <c r="F2" s="268"/>
      <c r="G2" s="269"/>
    </row>
    <row r="3" spans="1:7" ht="14.1" customHeight="1">
      <c r="A3" s="270" t="s">
        <v>715</v>
      </c>
      <c r="B3" s="271"/>
      <c r="C3" s="271"/>
      <c r="D3" s="271"/>
      <c r="E3" s="271"/>
      <c r="F3" s="271"/>
      <c r="G3" s="272"/>
    </row>
    <row r="4" spans="1:7" ht="14.1" customHeight="1">
      <c r="A4" s="254"/>
      <c r="B4" s="255"/>
      <c r="C4" s="255"/>
      <c r="D4" s="255"/>
      <c r="E4" s="255"/>
      <c r="F4" s="255"/>
      <c r="G4" s="256"/>
    </row>
    <row r="5" spans="1:7" ht="13.9" customHeight="1">
      <c r="A5" s="273"/>
      <c r="B5" s="261" t="s">
        <v>0</v>
      </c>
      <c r="C5" s="261"/>
      <c r="D5" s="262" t="s">
        <v>81</v>
      </c>
      <c r="E5" s="263" t="s">
        <v>80</v>
      </c>
      <c r="F5" s="257" t="s">
        <v>166</v>
      </c>
      <c r="G5" s="264" t="s">
        <v>167</v>
      </c>
    </row>
    <row r="6" spans="1:7" ht="14.45" customHeight="1">
      <c r="A6" s="273"/>
      <c r="B6" s="261"/>
      <c r="C6" s="261"/>
      <c r="D6" s="262"/>
      <c r="E6" s="263"/>
      <c r="F6" s="257"/>
      <c r="G6" s="264"/>
    </row>
    <row r="7" spans="1:7" ht="14.1" customHeight="1">
      <c r="A7" s="251">
        <v>1</v>
      </c>
      <c r="B7" s="252" t="s">
        <v>962</v>
      </c>
      <c r="C7" s="183" t="s">
        <v>78</v>
      </c>
      <c r="D7" s="184" t="e">
        <f>D8*100/D64</f>
        <v>#DIV/0!</v>
      </c>
      <c r="E7" s="185">
        <v>33</v>
      </c>
      <c r="F7" s="186">
        <v>33</v>
      </c>
      <c r="G7" s="195">
        <v>34</v>
      </c>
    </row>
    <row r="8" spans="1:7" ht="14.1" customHeight="1">
      <c r="A8" s="251"/>
      <c r="B8" s="252"/>
      <c r="C8" s="183" t="s">
        <v>77</v>
      </c>
      <c r="D8" s="187">
        <f>SUM('Planilha de Orçamentos'!G16:G24)</f>
        <v>0</v>
      </c>
      <c r="E8" s="188">
        <f>E7/100*D8</f>
        <v>0</v>
      </c>
      <c r="F8" s="188">
        <f>F7/100*D8</f>
        <v>0</v>
      </c>
      <c r="G8" s="196">
        <f>D8-(SUM(E8:F8))</f>
        <v>0</v>
      </c>
    </row>
    <row r="9" spans="1:7" ht="14.1" customHeight="1">
      <c r="A9" s="251">
        <v>2</v>
      </c>
      <c r="B9" s="252" t="s">
        <v>959</v>
      </c>
      <c r="C9" s="183" t="s">
        <v>78</v>
      </c>
      <c r="D9" s="184" t="e">
        <f>D10*100/D64</f>
        <v>#DIV/0!</v>
      </c>
      <c r="E9" s="185">
        <v>33</v>
      </c>
      <c r="F9" s="186">
        <v>33</v>
      </c>
      <c r="G9" s="195">
        <v>34</v>
      </c>
    </row>
    <row r="10" spans="1:7" ht="14.1" customHeight="1">
      <c r="A10" s="251"/>
      <c r="B10" s="252"/>
      <c r="C10" s="183" t="s">
        <v>77</v>
      </c>
      <c r="D10" s="187">
        <f>SUM('Planilha de Orçamentos'!G26:G31)</f>
        <v>0</v>
      </c>
      <c r="E10" s="188">
        <f>E9/100*D10</f>
        <v>0</v>
      </c>
      <c r="F10" s="188">
        <f>F9/100*D10</f>
        <v>0</v>
      </c>
      <c r="G10" s="196">
        <f>D10-(SUM(E10:F10))</f>
        <v>0</v>
      </c>
    </row>
    <row r="11" spans="1:7" ht="14.1" customHeight="1">
      <c r="A11" s="251">
        <v>3</v>
      </c>
      <c r="B11" s="253" t="s">
        <v>696</v>
      </c>
      <c r="C11" s="183" t="s">
        <v>78</v>
      </c>
      <c r="D11" s="184" t="e">
        <f>D12*100/D64</f>
        <v>#DIV/0!</v>
      </c>
      <c r="E11" s="185">
        <v>100</v>
      </c>
      <c r="F11" s="185"/>
      <c r="G11" s="197"/>
    </row>
    <row r="12" spans="1:7" ht="14.1" customHeight="1">
      <c r="A12" s="251"/>
      <c r="B12" s="253"/>
      <c r="C12" s="183" t="s">
        <v>77</v>
      </c>
      <c r="D12" s="189">
        <f>SUM('Planilha de Orçamentos'!G33:G34)</f>
        <v>0</v>
      </c>
      <c r="E12" s="188">
        <f>E11/100*D12</f>
        <v>0</v>
      </c>
      <c r="F12" s="188"/>
      <c r="G12" s="196"/>
    </row>
    <row r="13" spans="1:7" ht="14.1" customHeight="1">
      <c r="A13" s="251">
        <v>4</v>
      </c>
      <c r="B13" s="252" t="s">
        <v>802</v>
      </c>
      <c r="C13" s="183" t="s">
        <v>78</v>
      </c>
      <c r="D13" s="184" t="e">
        <f>D14*100/D64</f>
        <v>#DIV/0!</v>
      </c>
      <c r="E13" s="185">
        <v>20</v>
      </c>
      <c r="F13" s="186">
        <v>80</v>
      </c>
      <c r="G13" s="195"/>
    </row>
    <row r="14" spans="1:7" ht="14.1" customHeight="1">
      <c r="A14" s="251"/>
      <c r="B14" s="252"/>
      <c r="C14" s="183" t="s">
        <v>77</v>
      </c>
      <c r="D14" s="187">
        <f>SUM('Planilha de Orçamentos'!G36:G39)</f>
        <v>0</v>
      </c>
      <c r="E14" s="188">
        <f>E13/100*D14</f>
        <v>0</v>
      </c>
      <c r="F14" s="188">
        <f>F13/100*D14</f>
        <v>0</v>
      </c>
      <c r="G14" s="196"/>
    </row>
    <row r="15" spans="1:7" ht="14.1" customHeight="1">
      <c r="A15" s="251">
        <v>5</v>
      </c>
      <c r="B15" s="253" t="s">
        <v>805</v>
      </c>
      <c r="C15" s="183" t="s">
        <v>78</v>
      </c>
      <c r="D15" s="184" t="e">
        <f>D16*100/D64</f>
        <v>#DIV/0!</v>
      </c>
      <c r="E15" s="190">
        <v>33</v>
      </c>
      <c r="F15" s="191">
        <v>33</v>
      </c>
      <c r="G15" s="198">
        <v>34</v>
      </c>
    </row>
    <row r="16" spans="1:7" ht="14.1" customHeight="1">
      <c r="A16" s="251"/>
      <c r="B16" s="253"/>
      <c r="C16" s="183" t="s">
        <v>77</v>
      </c>
      <c r="D16" s="189">
        <f>SUM('Planilha de Orçamentos'!G42:G47)</f>
        <v>0</v>
      </c>
      <c r="E16" s="188">
        <f>E15/100*D16</f>
        <v>0</v>
      </c>
      <c r="F16" s="188">
        <f>F15/100*D16</f>
        <v>0</v>
      </c>
      <c r="G16" s="196">
        <f>D16-(SUM(E16:F16))</f>
        <v>0</v>
      </c>
    </row>
    <row r="17" spans="1:8" ht="14.1" customHeight="1">
      <c r="A17" s="251">
        <v>6</v>
      </c>
      <c r="B17" s="252" t="s">
        <v>961</v>
      </c>
      <c r="C17" s="183" t="s">
        <v>78</v>
      </c>
      <c r="D17" s="184" t="e">
        <f>D18*100/D64</f>
        <v>#DIV/0!</v>
      </c>
      <c r="E17" s="185">
        <v>30</v>
      </c>
      <c r="F17" s="186">
        <v>33</v>
      </c>
      <c r="G17" s="195">
        <v>34</v>
      </c>
    </row>
    <row r="18" spans="1:8" ht="14.1" customHeight="1">
      <c r="A18" s="251"/>
      <c r="B18" s="252"/>
      <c r="C18" s="183" t="s">
        <v>77</v>
      </c>
      <c r="D18" s="187">
        <f>SUM('Planilha de Orçamentos'!G50:G57)</f>
        <v>0</v>
      </c>
      <c r="E18" s="188">
        <f>E17/100*D18</f>
        <v>0</v>
      </c>
      <c r="F18" s="188">
        <f>F17/100*D18</f>
        <v>0</v>
      </c>
      <c r="G18" s="196">
        <f>D18-(SUM(E18:F18))</f>
        <v>0</v>
      </c>
    </row>
    <row r="19" spans="1:8" ht="14.1" customHeight="1">
      <c r="A19" s="251">
        <v>7</v>
      </c>
      <c r="B19" s="253" t="s">
        <v>697</v>
      </c>
      <c r="C19" s="183" t="s">
        <v>78</v>
      </c>
      <c r="D19" s="184" t="e">
        <f>D20*100/D64</f>
        <v>#DIV/0!</v>
      </c>
      <c r="E19" s="185"/>
      <c r="F19" s="185">
        <v>80</v>
      </c>
      <c r="G19" s="197">
        <v>20</v>
      </c>
    </row>
    <row r="20" spans="1:8" ht="14.1" customHeight="1">
      <c r="A20" s="251"/>
      <c r="B20" s="253"/>
      <c r="C20" s="183" t="s">
        <v>77</v>
      </c>
      <c r="D20" s="189">
        <f>SUM('Planilha de Orçamentos'!G59:G61)</f>
        <v>0</v>
      </c>
      <c r="E20" s="188"/>
      <c r="F20" s="188">
        <f>F19/100*D20</f>
        <v>0</v>
      </c>
      <c r="G20" s="196">
        <f>G19/100*D20</f>
        <v>0</v>
      </c>
      <c r="H20" s="108"/>
    </row>
    <row r="21" spans="1:8" ht="14.1" customHeight="1">
      <c r="A21" s="251">
        <v>8</v>
      </c>
      <c r="B21" s="252" t="s">
        <v>79</v>
      </c>
      <c r="C21" s="183" t="s">
        <v>78</v>
      </c>
      <c r="D21" s="184" t="e">
        <f>D22*100/D64</f>
        <v>#DIV/0!</v>
      </c>
      <c r="E21" s="185"/>
      <c r="F21" s="186">
        <v>50</v>
      </c>
      <c r="G21" s="195">
        <v>50</v>
      </c>
    </row>
    <row r="22" spans="1:8" ht="14.1" customHeight="1">
      <c r="A22" s="251"/>
      <c r="B22" s="252"/>
      <c r="C22" s="183" t="s">
        <v>77</v>
      </c>
      <c r="D22" s="187">
        <f>SUM('Planilha de Orçamentos'!G63:G68)</f>
        <v>0</v>
      </c>
      <c r="E22" s="188"/>
      <c r="F22" s="188">
        <f>F21/100*D22</f>
        <v>0</v>
      </c>
      <c r="G22" s="196">
        <f>G21/100*D22</f>
        <v>0</v>
      </c>
    </row>
    <row r="23" spans="1:8" ht="14.1" customHeight="1">
      <c r="A23" s="251">
        <v>9</v>
      </c>
      <c r="B23" s="253" t="s">
        <v>698</v>
      </c>
      <c r="C23" s="183" t="s">
        <v>78</v>
      </c>
      <c r="D23" s="184" t="e">
        <f>D24*100/D64</f>
        <v>#DIV/0!</v>
      </c>
      <c r="E23" s="185"/>
      <c r="F23" s="185">
        <v>70</v>
      </c>
      <c r="G23" s="197">
        <v>30</v>
      </c>
    </row>
    <row r="24" spans="1:8" ht="14.1" customHeight="1">
      <c r="A24" s="251"/>
      <c r="B24" s="253"/>
      <c r="C24" s="183" t="s">
        <v>77</v>
      </c>
      <c r="D24" s="189">
        <f>SUM('Planilha de Orçamentos'!G70:G92)</f>
        <v>0</v>
      </c>
      <c r="E24" s="188"/>
      <c r="F24" s="188">
        <f>F23/100*D24</f>
        <v>0</v>
      </c>
      <c r="G24" s="196">
        <f>G23/100*D24</f>
        <v>0</v>
      </c>
    </row>
    <row r="25" spans="1:8" ht="14.1" customHeight="1">
      <c r="A25" s="251">
        <v>10</v>
      </c>
      <c r="B25" s="252" t="s">
        <v>699</v>
      </c>
      <c r="C25" s="183" t="s">
        <v>78</v>
      </c>
      <c r="D25" s="184" t="e">
        <f>D26*100/D64</f>
        <v>#DIV/0!</v>
      </c>
      <c r="E25" s="185">
        <v>5</v>
      </c>
      <c r="F25" s="186">
        <v>55</v>
      </c>
      <c r="G25" s="195">
        <v>40</v>
      </c>
    </row>
    <row r="26" spans="1:8" ht="14.1" customHeight="1">
      <c r="A26" s="251"/>
      <c r="B26" s="252"/>
      <c r="C26" s="183" t="s">
        <v>77</v>
      </c>
      <c r="D26" s="187">
        <f>SUM('Planilha de Orçamentos'!G95:G139)</f>
        <v>0</v>
      </c>
      <c r="E26" s="188">
        <f>E25/100*D26</f>
        <v>0</v>
      </c>
      <c r="F26" s="188">
        <f>F25/100*D26</f>
        <v>0</v>
      </c>
      <c r="G26" s="196">
        <f>D26-(SUM(E26:F26))</f>
        <v>0</v>
      </c>
    </row>
    <row r="27" spans="1:8" ht="14.1" customHeight="1">
      <c r="A27" s="251">
        <v>11</v>
      </c>
      <c r="B27" s="253" t="s">
        <v>700</v>
      </c>
      <c r="C27" s="183" t="s">
        <v>78</v>
      </c>
      <c r="D27" s="184" t="e">
        <f>D28*100/D64</f>
        <v>#DIV/0!</v>
      </c>
      <c r="E27" s="185"/>
      <c r="F27" s="185">
        <v>50</v>
      </c>
      <c r="G27" s="197">
        <v>50</v>
      </c>
    </row>
    <row r="28" spans="1:8" ht="14.1" customHeight="1">
      <c r="A28" s="251"/>
      <c r="B28" s="253"/>
      <c r="C28" s="183" t="s">
        <v>77</v>
      </c>
      <c r="D28" s="189">
        <f>SUM('Planilha de Orçamentos'!G143:G149)</f>
        <v>0</v>
      </c>
      <c r="E28" s="188"/>
      <c r="F28" s="188">
        <f>F27/100*D28</f>
        <v>0</v>
      </c>
      <c r="G28" s="196">
        <f>G27/100*D28</f>
        <v>0</v>
      </c>
    </row>
    <row r="29" spans="1:8" ht="14.1" customHeight="1">
      <c r="A29" s="251">
        <v>12</v>
      </c>
      <c r="B29" s="252" t="s">
        <v>701</v>
      </c>
      <c r="C29" s="183" t="s">
        <v>78</v>
      </c>
      <c r="D29" s="184" t="e">
        <f>D30*100/D64</f>
        <v>#DIV/0!</v>
      </c>
      <c r="E29" s="185">
        <v>33</v>
      </c>
      <c r="F29" s="186">
        <v>33</v>
      </c>
      <c r="G29" s="195">
        <v>34</v>
      </c>
    </row>
    <row r="30" spans="1:8" ht="14.1" customHeight="1">
      <c r="A30" s="251"/>
      <c r="B30" s="252"/>
      <c r="C30" s="183" t="s">
        <v>77</v>
      </c>
      <c r="D30" s="187">
        <f>SUM('Planilha de Orçamentos'!G151:G159)</f>
        <v>0</v>
      </c>
      <c r="E30" s="188">
        <f>E29/100*D30</f>
        <v>0</v>
      </c>
      <c r="F30" s="188">
        <f>F29/100*D30</f>
        <v>0</v>
      </c>
      <c r="G30" s="196">
        <f>D30-(SUM(E30:F30))</f>
        <v>0</v>
      </c>
    </row>
    <row r="31" spans="1:8" ht="14.1" customHeight="1">
      <c r="A31" s="251">
        <v>13</v>
      </c>
      <c r="B31" s="253" t="s">
        <v>702</v>
      </c>
      <c r="C31" s="183" t="s">
        <v>78</v>
      </c>
      <c r="D31" s="184" t="e">
        <f>D32*100/D64</f>
        <v>#DIV/0!</v>
      </c>
      <c r="E31" s="185">
        <v>33</v>
      </c>
      <c r="F31" s="185">
        <v>33</v>
      </c>
      <c r="G31" s="197">
        <v>34</v>
      </c>
    </row>
    <row r="32" spans="1:8" ht="14.1" customHeight="1">
      <c r="A32" s="251"/>
      <c r="B32" s="253"/>
      <c r="C32" s="183" t="s">
        <v>77</v>
      </c>
      <c r="D32" s="189">
        <f>SUM('Planilha de Orçamentos'!G162:G166)</f>
        <v>0</v>
      </c>
      <c r="E32" s="188">
        <f>E31/100*D32</f>
        <v>0</v>
      </c>
      <c r="F32" s="188">
        <f>F31/100*D32</f>
        <v>0</v>
      </c>
      <c r="G32" s="196">
        <f>D32-(SUM(E32:F32))</f>
        <v>0</v>
      </c>
      <c r="H32" s="108"/>
    </row>
    <row r="33" spans="1:7" ht="14.1" customHeight="1">
      <c r="A33" s="251">
        <v>14</v>
      </c>
      <c r="B33" s="253" t="s">
        <v>703</v>
      </c>
      <c r="C33" s="183" t="s">
        <v>78</v>
      </c>
      <c r="D33" s="184" t="e">
        <f>D34*100/D64</f>
        <v>#DIV/0!</v>
      </c>
      <c r="E33" s="185"/>
      <c r="F33" s="185">
        <v>30</v>
      </c>
      <c r="G33" s="197">
        <v>70</v>
      </c>
    </row>
    <row r="34" spans="1:7" ht="14.1" customHeight="1">
      <c r="A34" s="251"/>
      <c r="B34" s="253"/>
      <c r="C34" s="183" t="s">
        <v>77</v>
      </c>
      <c r="D34" s="189">
        <f>SUM('Planilha de Orçamentos'!G170:G185)</f>
        <v>0</v>
      </c>
      <c r="E34" s="188"/>
      <c r="F34" s="188">
        <f>F33/100*D34</f>
        <v>0</v>
      </c>
      <c r="G34" s="196">
        <f>G33/100*D34</f>
        <v>0</v>
      </c>
    </row>
    <row r="35" spans="1:7" ht="14.1" customHeight="1">
      <c r="A35" s="251">
        <v>15</v>
      </c>
      <c r="B35" s="252" t="s">
        <v>704</v>
      </c>
      <c r="C35" s="183" t="s">
        <v>78</v>
      </c>
      <c r="D35" s="184" t="e">
        <f>D36*100/D64</f>
        <v>#DIV/0!</v>
      </c>
      <c r="E35" s="185"/>
      <c r="F35" s="186">
        <v>30</v>
      </c>
      <c r="G35" s="195">
        <v>70</v>
      </c>
    </row>
    <row r="36" spans="1:7" ht="14.1" customHeight="1">
      <c r="A36" s="251"/>
      <c r="B36" s="252"/>
      <c r="C36" s="183" t="s">
        <v>77</v>
      </c>
      <c r="D36" s="187">
        <f>SUM('Planilha de Orçamentos'!G187:G197)</f>
        <v>0</v>
      </c>
      <c r="E36" s="188"/>
      <c r="F36" s="188">
        <f>F35/100*D36</f>
        <v>0</v>
      </c>
      <c r="G36" s="196">
        <f>G35/100*D36</f>
        <v>0</v>
      </c>
    </row>
    <row r="37" spans="1:7" ht="14.1" customHeight="1">
      <c r="A37" s="251">
        <v>16</v>
      </c>
      <c r="B37" s="253" t="s">
        <v>705</v>
      </c>
      <c r="C37" s="183" t="s">
        <v>78</v>
      </c>
      <c r="D37" s="184" t="e">
        <f>D38*100/D64</f>
        <v>#DIV/0!</v>
      </c>
      <c r="E37" s="185"/>
      <c r="F37" s="185">
        <v>30</v>
      </c>
      <c r="G37" s="197">
        <v>70</v>
      </c>
    </row>
    <row r="38" spans="1:7" ht="14.1" customHeight="1">
      <c r="A38" s="251"/>
      <c r="B38" s="253"/>
      <c r="C38" s="183" t="s">
        <v>77</v>
      </c>
      <c r="D38" s="189">
        <f>SUM('Planilha de Orçamentos'!G199:G213)</f>
        <v>0</v>
      </c>
      <c r="E38" s="188"/>
      <c r="F38" s="188">
        <f>F37/100*D38</f>
        <v>0</v>
      </c>
      <c r="G38" s="196">
        <f>G37/100*D38</f>
        <v>0</v>
      </c>
    </row>
    <row r="39" spans="1:7" ht="14.1" customHeight="1">
      <c r="A39" s="251">
        <v>17</v>
      </c>
      <c r="B39" s="252" t="s">
        <v>706</v>
      </c>
      <c r="C39" s="183" t="s">
        <v>78</v>
      </c>
      <c r="D39" s="184" t="e">
        <f>D40*100/D64</f>
        <v>#DIV/0!</v>
      </c>
      <c r="E39" s="185">
        <v>25</v>
      </c>
      <c r="F39" s="186">
        <v>25</v>
      </c>
      <c r="G39" s="195">
        <v>50</v>
      </c>
    </row>
    <row r="40" spans="1:7" ht="14.1" customHeight="1">
      <c r="A40" s="251"/>
      <c r="B40" s="252"/>
      <c r="C40" s="183" t="s">
        <v>77</v>
      </c>
      <c r="D40" s="187">
        <f>SUM('Planilha de Orçamentos'!G215:G227)</f>
        <v>0</v>
      </c>
      <c r="E40" s="188">
        <f>E39/100*D40</f>
        <v>0</v>
      </c>
      <c r="F40" s="188">
        <f>F39/100*D40</f>
        <v>0</v>
      </c>
      <c r="G40" s="196">
        <f>D40-(SUM(E40:F40))</f>
        <v>0</v>
      </c>
    </row>
    <row r="41" spans="1:7" ht="14.1" customHeight="1">
      <c r="A41" s="251">
        <v>18</v>
      </c>
      <c r="B41" s="253" t="s">
        <v>707</v>
      </c>
      <c r="C41" s="183" t="s">
        <v>78</v>
      </c>
      <c r="D41" s="184" t="e">
        <f>D42*100/D64</f>
        <v>#DIV/0!</v>
      </c>
      <c r="E41" s="185">
        <v>25</v>
      </c>
      <c r="F41" s="185">
        <v>25</v>
      </c>
      <c r="G41" s="197">
        <v>50</v>
      </c>
    </row>
    <row r="42" spans="1:7" ht="14.1" customHeight="1">
      <c r="A42" s="251"/>
      <c r="B42" s="253"/>
      <c r="C42" s="183" t="s">
        <v>77</v>
      </c>
      <c r="D42" s="189">
        <f>SUM('Planilha de Orçamentos'!G229:G231)</f>
        <v>0</v>
      </c>
      <c r="E42" s="188">
        <f>E41/100*D42</f>
        <v>0</v>
      </c>
      <c r="F42" s="188">
        <f>F41/100*D42</f>
        <v>0</v>
      </c>
      <c r="G42" s="196">
        <f>D42-(SUM(E42:F42))</f>
        <v>0</v>
      </c>
    </row>
    <row r="43" spans="1:7" ht="14.1" customHeight="1">
      <c r="A43" s="251">
        <v>19</v>
      </c>
      <c r="B43" s="252" t="s">
        <v>963</v>
      </c>
      <c r="C43" s="183" t="s">
        <v>78</v>
      </c>
      <c r="D43" s="184" t="e">
        <f>D44*100/D64</f>
        <v>#DIV/0!</v>
      </c>
      <c r="E43" s="185">
        <v>25</v>
      </c>
      <c r="F43" s="186">
        <v>25</v>
      </c>
      <c r="G43" s="195">
        <v>50</v>
      </c>
    </row>
    <row r="44" spans="1:7" ht="14.1" customHeight="1">
      <c r="A44" s="251"/>
      <c r="B44" s="252"/>
      <c r="C44" s="183" t="s">
        <v>77</v>
      </c>
      <c r="D44" s="187">
        <f>SUM('Planilha de Orçamentos'!G233)</f>
        <v>0</v>
      </c>
      <c r="E44" s="188">
        <f>E43/100*D44</f>
        <v>0</v>
      </c>
      <c r="F44" s="188">
        <f>F43/100*D44</f>
        <v>0</v>
      </c>
      <c r="G44" s="196">
        <f>D44-(SUM(E44:F44))</f>
        <v>0</v>
      </c>
    </row>
    <row r="45" spans="1:7" ht="14.1" customHeight="1">
      <c r="A45" s="251">
        <v>20</v>
      </c>
      <c r="B45" s="253" t="s">
        <v>328</v>
      </c>
      <c r="C45" s="183" t="s">
        <v>78</v>
      </c>
      <c r="D45" s="184" t="e">
        <f>D46*100/D64</f>
        <v>#DIV/0!</v>
      </c>
      <c r="E45" s="185">
        <v>33</v>
      </c>
      <c r="F45" s="185">
        <v>33</v>
      </c>
      <c r="G45" s="197">
        <v>34</v>
      </c>
    </row>
    <row r="46" spans="1:7" ht="14.1" customHeight="1">
      <c r="A46" s="251"/>
      <c r="B46" s="253"/>
      <c r="C46" s="183" t="s">
        <v>77</v>
      </c>
      <c r="D46" s="189">
        <f>SUM('Planilha de Orçamentos'!G237:G245)</f>
        <v>0</v>
      </c>
      <c r="E46" s="188">
        <f>E45/100*D46</f>
        <v>0</v>
      </c>
      <c r="F46" s="188">
        <f>F45/100*D46</f>
        <v>0</v>
      </c>
      <c r="G46" s="196">
        <f>D46-(SUM(E46:F46))</f>
        <v>0</v>
      </c>
    </row>
    <row r="47" spans="1:7" ht="14.1" customHeight="1">
      <c r="A47" s="251">
        <v>21</v>
      </c>
      <c r="B47" s="252" t="s">
        <v>709</v>
      </c>
      <c r="C47" s="183" t="s">
        <v>78</v>
      </c>
      <c r="D47" s="184" t="e">
        <f>D48*100/D64</f>
        <v>#DIV/0!</v>
      </c>
      <c r="E47" s="185">
        <v>33</v>
      </c>
      <c r="F47" s="186">
        <v>33</v>
      </c>
      <c r="G47" s="195">
        <v>34</v>
      </c>
    </row>
    <row r="48" spans="1:7" ht="14.1" customHeight="1">
      <c r="A48" s="251"/>
      <c r="B48" s="252"/>
      <c r="C48" s="183" t="s">
        <v>77</v>
      </c>
      <c r="D48" s="187">
        <f>SUM('Planilha de Orçamentos'!G247:G262)</f>
        <v>0</v>
      </c>
      <c r="E48" s="188">
        <f>E47/100*D48</f>
        <v>0</v>
      </c>
      <c r="F48" s="188">
        <f>F47/100*D48</f>
        <v>0</v>
      </c>
      <c r="G48" s="196">
        <f>D48-(SUM(E48:F48))</f>
        <v>0</v>
      </c>
    </row>
    <row r="49" spans="1:9" ht="14.1" customHeight="1">
      <c r="A49" s="251">
        <v>22</v>
      </c>
      <c r="B49" s="253" t="s">
        <v>711</v>
      </c>
      <c r="C49" s="183" t="s">
        <v>78</v>
      </c>
      <c r="D49" s="184" t="e">
        <f>D50*100/D64</f>
        <v>#DIV/0!</v>
      </c>
      <c r="E49" s="185">
        <v>33</v>
      </c>
      <c r="F49" s="185">
        <v>33</v>
      </c>
      <c r="G49" s="197">
        <v>34</v>
      </c>
    </row>
    <row r="50" spans="1:9" ht="14.1" customHeight="1">
      <c r="A50" s="251"/>
      <c r="B50" s="253"/>
      <c r="C50" s="183" t="s">
        <v>77</v>
      </c>
      <c r="D50" s="189">
        <f>SUM('Planilha de Orçamentos'!G264:G334)</f>
        <v>0</v>
      </c>
      <c r="E50" s="188">
        <f>E49/100*D50</f>
        <v>0</v>
      </c>
      <c r="F50" s="188">
        <f>F49/100*D50</f>
        <v>0</v>
      </c>
      <c r="G50" s="196">
        <f>D50-(SUM(E50:F50))</f>
        <v>0</v>
      </c>
    </row>
    <row r="51" spans="1:9" ht="14.1" customHeight="1">
      <c r="A51" s="251">
        <v>23</v>
      </c>
      <c r="B51" s="252" t="s">
        <v>455</v>
      </c>
      <c r="C51" s="183" t="s">
        <v>78</v>
      </c>
      <c r="D51" s="184" t="e">
        <f>D52*100/D64</f>
        <v>#DIV/0!</v>
      </c>
      <c r="E51" s="185">
        <v>33</v>
      </c>
      <c r="F51" s="186">
        <v>33</v>
      </c>
      <c r="G51" s="195">
        <v>34</v>
      </c>
    </row>
    <row r="52" spans="1:9" ht="14.1" customHeight="1">
      <c r="A52" s="251"/>
      <c r="B52" s="252"/>
      <c r="C52" s="183" t="s">
        <v>77</v>
      </c>
      <c r="D52" s="187">
        <f>SUM('Planilha de Orçamentos'!G336:G337)</f>
        <v>0</v>
      </c>
      <c r="E52" s="188">
        <f>E51/100*D52</f>
        <v>0</v>
      </c>
      <c r="F52" s="188">
        <f>F51/100*D52</f>
        <v>0</v>
      </c>
      <c r="G52" s="196">
        <f>D52-(SUM(E52:F52))</f>
        <v>0</v>
      </c>
    </row>
    <row r="53" spans="1:9" ht="14.1" customHeight="1">
      <c r="A53" s="251">
        <v>24</v>
      </c>
      <c r="B53" s="253" t="s">
        <v>964</v>
      </c>
      <c r="C53" s="183" t="s">
        <v>78</v>
      </c>
      <c r="D53" s="184" t="e">
        <f>D54*100/D64</f>
        <v>#DIV/0!</v>
      </c>
      <c r="E53" s="185">
        <v>33</v>
      </c>
      <c r="F53" s="185">
        <v>33</v>
      </c>
      <c r="G53" s="197">
        <v>34</v>
      </c>
    </row>
    <row r="54" spans="1:9" ht="14.1" customHeight="1">
      <c r="A54" s="251"/>
      <c r="B54" s="253"/>
      <c r="C54" s="183" t="s">
        <v>77</v>
      </c>
      <c r="D54" s="189">
        <f>SUM('Planilha de Orçamentos'!G341:G399)</f>
        <v>0</v>
      </c>
      <c r="E54" s="188">
        <f>E53/100*D54</f>
        <v>0</v>
      </c>
      <c r="F54" s="188">
        <f>F53/100*D54</f>
        <v>0</v>
      </c>
      <c r="G54" s="196">
        <f>D54-(SUM(E54:F54))</f>
        <v>0</v>
      </c>
    </row>
    <row r="55" spans="1:9" ht="14.1" customHeight="1">
      <c r="A55" s="251">
        <v>25</v>
      </c>
      <c r="B55" s="252" t="s">
        <v>965</v>
      </c>
      <c r="C55" s="183" t="s">
        <v>78</v>
      </c>
      <c r="D55" s="184" t="e">
        <f>D56*100/D64</f>
        <v>#DIV/0!</v>
      </c>
      <c r="E55" s="185">
        <v>33</v>
      </c>
      <c r="F55" s="186">
        <v>33</v>
      </c>
      <c r="G55" s="195">
        <v>34</v>
      </c>
    </row>
    <row r="56" spans="1:9" ht="14.1" customHeight="1">
      <c r="A56" s="251"/>
      <c r="B56" s="252"/>
      <c r="C56" s="183" t="s">
        <v>77</v>
      </c>
      <c r="D56" s="187">
        <f>SUM('Planilha de Orçamentos'!G401:G447)</f>
        <v>0</v>
      </c>
      <c r="E56" s="188">
        <f>E55/100*D56</f>
        <v>0</v>
      </c>
      <c r="F56" s="188">
        <f>F55/100*D56</f>
        <v>0</v>
      </c>
      <c r="G56" s="196">
        <f>D56-(SUM(E56:F56))</f>
        <v>0</v>
      </c>
    </row>
    <row r="57" spans="1:9" ht="14.1" customHeight="1">
      <c r="A57" s="251">
        <v>26</v>
      </c>
      <c r="B57" s="253" t="s">
        <v>712</v>
      </c>
      <c r="C57" s="183" t="s">
        <v>78</v>
      </c>
      <c r="D57" s="184" t="e">
        <f>D58*100/D64</f>
        <v>#DIV/0!</v>
      </c>
      <c r="E57" s="185">
        <v>33</v>
      </c>
      <c r="F57" s="185">
        <v>33</v>
      </c>
      <c r="G57" s="197">
        <v>34</v>
      </c>
    </row>
    <row r="58" spans="1:9" ht="14.1" customHeight="1">
      <c r="A58" s="251"/>
      <c r="B58" s="253"/>
      <c r="C58" s="183" t="s">
        <v>77</v>
      </c>
      <c r="D58" s="189">
        <f>SUM('Planilha de Orçamentos'!G451:G477)</f>
        <v>0</v>
      </c>
      <c r="E58" s="188">
        <f>E57/100*D58</f>
        <v>0</v>
      </c>
      <c r="F58" s="188">
        <f>F57/100*D58</f>
        <v>0</v>
      </c>
      <c r="G58" s="196">
        <f>D58-(SUM(E58:F58))</f>
        <v>0</v>
      </c>
    </row>
    <row r="59" spans="1:9" ht="14.1" customHeight="1">
      <c r="A59" s="251">
        <v>27</v>
      </c>
      <c r="B59" s="252" t="s">
        <v>713</v>
      </c>
      <c r="C59" s="183" t="s">
        <v>78</v>
      </c>
      <c r="D59" s="184" t="e">
        <f>D60*100/D64</f>
        <v>#DIV/0!</v>
      </c>
      <c r="E59" s="185">
        <v>33</v>
      </c>
      <c r="F59" s="186">
        <v>33</v>
      </c>
      <c r="G59" s="195">
        <v>34</v>
      </c>
    </row>
    <row r="60" spans="1:9" ht="14.1" customHeight="1">
      <c r="A60" s="251"/>
      <c r="B60" s="252"/>
      <c r="C60" s="183" t="s">
        <v>77</v>
      </c>
      <c r="D60" s="187">
        <f>SUM('Planilha de Orçamentos'!G479:G483)</f>
        <v>0</v>
      </c>
      <c r="E60" s="188">
        <f>E59/100*D60</f>
        <v>0</v>
      </c>
      <c r="F60" s="188">
        <f>F59/100*D60</f>
        <v>0</v>
      </c>
      <c r="G60" s="196">
        <f>D60-(SUM(E60:F60))</f>
        <v>0</v>
      </c>
    </row>
    <row r="61" spans="1:9" ht="14.1" customHeight="1">
      <c r="A61" s="251">
        <v>28</v>
      </c>
      <c r="B61" s="253" t="s">
        <v>695</v>
      </c>
      <c r="C61" s="183" t="s">
        <v>78</v>
      </c>
      <c r="D61" s="184" t="e">
        <f>100-(SUM(D7,D9,D11,D13,D15,D17,D19,D21,D23,D25,D27,D29,D31,D33,D35,D37,D39,D41,D43,D45,D47,D49,D51,D53,D55,D57,D59))</f>
        <v>#DIV/0!</v>
      </c>
      <c r="E61" s="185"/>
      <c r="F61" s="185"/>
      <c r="G61" s="197">
        <v>100</v>
      </c>
      <c r="H61" s="108"/>
      <c r="I61" s="108"/>
    </row>
    <row r="62" spans="1:9" ht="14.1" customHeight="1">
      <c r="A62" s="251"/>
      <c r="B62" s="253"/>
      <c r="C62" s="183" t="s">
        <v>77</v>
      </c>
      <c r="D62" s="189">
        <f>SUM('Planilha de Orçamentos'!G539)</f>
        <v>0</v>
      </c>
      <c r="E62" s="188"/>
      <c r="F62" s="188"/>
      <c r="G62" s="196">
        <f>D62</f>
        <v>0</v>
      </c>
      <c r="H62" s="109"/>
    </row>
    <row r="63" spans="1:9">
      <c r="A63" s="265" t="s">
        <v>76</v>
      </c>
      <c r="B63" s="266"/>
      <c r="C63" s="266"/>
      <c r="D63" s="193">
        <v>1</v>
      </c>
      <c r="E63" s="203" t="e">
        <f>E64*100/D64</f>
        <v>#DIV/0!</v>
      </c>
      <c r="F63" s="204" t="e">
        <f>F64*100/D64</f>
        <v>#DIV/0!</v>
      </c>
      <c r="G63" s="205" t="e">
        <f>100-(SUM(E63:F63))</f>
        <v>#DIV/0!</v>
      </c>
    </row>
    <row r="64" spans="1:9">
      <c r="A64" s="218" t="s">
        <v>956</v>
      </c>
      <c r="B64" s="219"/>
      <c r="C64" s="194"/>
      <c r="D64" s="192">
        <f>'Planilha de Orçamentos'!G540</f>
        <v>0</v>
      </c>
      <c r="E64" s="192">
        <f>SUM(E60,E58,E56,E54,E52,E50,E48,E46,E44,E42,E40,E32,E30,E26,E18,E16,E14,E12,E10,E8)</f>
        <v>0</v>
      </c>
      <c r="F64" s="192">
        <f>SUM(F60,F58,F56,F54,F52,F50,F48,F46,F44,F42,F40,F38,F36,F34,F32,F30,F28,F26,F24,F22,F20,F18,F16,F14,F10,F8)</f>
        <v>0</v>
      </c>
      <c r="G64" s="199">
        <f>D64-(SUM(E64:F64))</f>
        <v>0</v>
      </c>
    </row>
    <row r="65" spans="1:7" ht="13.5" thickBot="1">
      <c r="A65" s="220" t="s">
        <v>75</v>
      </c>
      <c r="B65" s="221"/>
      <c r="C65" s="206">
        <v>0.25</v>
      </c>
      <c r="D65" s="200">
        <f>'Planilha de Orçamentos'!G541</f>
        <v>0</v>
      </c>
      <c r="E65" s="201">
        <f>TRUNC(E64*(1+C65),2)</f>
        <v>0</v>
      </c>
      <c r="F65" s="201">
        <f>TRUNC(F64*(1+$C$65),2)</f>
        <v>0</v>
      </c>
      <c r="G65" s="202">
        <f>D65-(SUM(E65:F65))</f>
        <v>0</v>
      </c>
    </row>
    <row r="68" spans="1:7">
      <c r="D68" s="108"/>
      <c r="G68" s="108"/>
    </row>
  </sheetData>
  <sheetProtection algorithmName="SHA-512" hashValue="xOXLZ2UBhLXuLyx8/WavHRDBzqJXUXGf46PVXguAlfj3Es5yl6nh2hTWQCgdcK9f1ObpUbAgPW2kFrnOPMSeTQ==" saltValue="X4WoKmJSApu7SVvsV67HDQ==" spinCount="100000" sheet="1" objects="1" scenarios="1"/>
  <mergeCells count="68">
    <mergeCell ref="A63:C63"/>
    <mergeCell ref="A2:G2"/>
    <mergeCell ref="A3:G3"/>
    <mergeCell ref="A15:A16"/>
    <mergeCell ref="B15:B16"/>
    <mergeCell ref="B11:B12"/>
    <mergeCell ref="B9:B10"/>
    <mergeCell ref="A19:A20"/>
    <mergeCell ref="A5:A6"/>
    <mergeCell ref="B5:B6"/>
    <mergeCell ref="A21:A22"/>
    <mergeCell ref="A29:A30"/>
    <mergeCell ref="B29:B30"/>
    <mergeCell ref="A31:A32"/>
    <mergeCell ref="B31:B32"/>
    <mergeCell ref="A7:A8"/>
    <mergeCell ref="A61:A62"/>
    <mergeCell ref="B61:B62"/>
    <mergeCell ref="B19:B20"/>
    <mergeCell ref="G5:G6"/>
    <mergeCell ref="B7:B8"/>
    <mergeCell ref="A13:A14"/>
    <mergeCell ref="B13:B14"/>
    <mergeCell ref="B21:B22"/>
    <mergeCell ref="A17:A18"/>
    <mergeCell ref="B17:B18"/>
    <mergeCell ref="A35:A36"/>
    <mergeCell ref="B35:B36"/>
    <mergeCell ref="A23:A24"/>
    <mergeCell ref="B23:B24"/>
    <mergeCell ref="A25:A26"/>
    <mergeCell ref="B25:B26"/>
    <mergeCell ref="A1:G1"/>
    <mergeCell ref="A45:A46"/>
    <mergeCell ref="B45:B46"/>
    <mergeCell ref="A39:A40"/>
    <mergeCell ref="B39:B40"/>
    <mergeCell ref="A41:A42"/>
    <mergeCell ref="B41:B42"/>
    <mergeCell ref="A43:A44"/>
    <mergeCell ref="B43:B44"/>
    <mergeCell ref="A33:A34"/>
    <mergeCell ref="B33:B34"/>
    <mergeCell ref="A37:A38"/>
    <mergeCell ref="B37:B38"/>
    <mergeCell ref="C5:C6"/>
    <mergeCell ref="D5:D6"/>
    <mergeCell ref="E5:E6"/>
    <mergeCell ref="A49:A50"/>
    <mergeCell ref="B49:B50"/>
    <mergeCell ref="A51:A52"/>
    <mergeCell ref="B51:B52"/>
    <mergeCell ref="A4:G4"/>
    <mergeCell ref="F5:F6"/>
    <mergeCell ref="A9:A10"/>
    <mergeCell ref="A11:A12"/>
    <mergeCell ref="A27:A28"/>
    <mergeCell ref="B27:B28"/>
    <mergeCell ref="A47:A48"/>
    <mergeCell ref="B47:B48"/>
    <mergeCell ref="A59:A60"/>
    <mergeCell ref="B59:B60"/>
    <mergeCell ref="A53:A54"/>
    <mergeCell ref="B53:B54"/>
    <mergeCell ref="A55:A56"/>
    <mergeCell ref="B55:B56"/>
    <mergeCell ref="A57:A58"/>
    <mergeCell ref="B57:B58"/>
  </mergeCells>
  <printOptions horizontalCentered="1" verticalCentered="1"/>
  <pageMargins left="0.70866141732283472" right="0.70866141732283472" top="1.4960629921259843" bottom="0.98425196850393704" header="0.31496062992125984" footer="0.31496062992125984"/>
  <pageSetup paperSize="9" orientation="landscape" r:id="rId1"/>
  <headerFooter>
    <oddHeader>&amp;L
&amp;G&amp;C
&amp;"-,Regular"UNIDADE DE ENGENHARIA</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Layout" topLeftCell="A55" zoomScale="90" zoomScaleNormal="100" zoomScalePageLayoutView="90" workbookViewId="0">
      <selection activeCell="A55" sqref="A1:XFD1048576"/>
    </sheetView>
  </sheetViews>
  <sheetFormatPr defaultColWidth="8.85546875" defaultRowHeight="12.75"/>
  <cols>
    <col min="1" max="1" width="9.140625" style="17" customWidth="1"/>
    <col min="2" max="2" width="37.140625" style="17" customWidth="1"/>
    <col min="3" max="3" width="9.140625" style="17" customWidth="1"/>
    <col min="4" max="4" width="16.7109375" style="17" customWidth="1"/>
    <col min="5" max="7" width="15.140625" style="17" customWidth="1"/>
    <col min="8" max="9" width="12.42578125" style="17" bestFit="1" customWidth="1"/>
    <col min="10" max="16384" width="8.85546875" style="17"/>
  </cols>
  <sheetData>
    <row r="1" spans="1:7" ht="14.1" customHeight="1">
      <c r="A1" s="258" t="s">
        <v>107</v>
      </c>
      <c r="B1" s="259"/>
      <c r="C1" s="259"/>
      <c r="D1" s="259"/>
      <c r="E1" s="259"/>
      <c r="F1" s="259"/>
      <c r="G1" s="260"/>
    </row>
    <row r="2" spans="1:7" ht="14.1" customHeight="1">
      <c r="A2" s="267" t="s">
        <v>714</v>
      </c>
      <c r="B2" s="268"/>
      <c r="C2" s="268"/>
      <c r="D2" s="268"/>
      <c r="E2" s="268"/>
      <c r="F2" s="268"/>
      <c r="G2" s="269"/>
    </row>
    <row r="3" spans="1:7" ht="14.1" customHeight="1">
      <c r="A3" s="270" t="s">
        <v>715</v>
      </c>
      <c r="B3" s="271"/>
      <c r="C3" s="271"/>
      <c r="D3" s="271"/>
      <c r="E3" s="271"/>
      <c r="F3" s="271"/>
      <c r="G3" s="272"/>
    </row>
    <row r="4" spans="1:7" ht="14.1" customHeight="1">
      <c r="A4" s="254"/>
      <c r="B4" s="255"/>
      <c r="C4" s="255"/>
      <c r="D4" s="255"/>
      <c r="E4" s="255"/>
      <c r="F4" s="255"/>
      <c r="G4" s="256"/>
    </row>
    <row r="5" spans="1:7" ht="13.9" customHeight="1">
      <c r="A5" s="273"/>
      <c r="B5" s="261" t="s">
        <v>0</v>
      </c>
      <c r="C5" s="261"/>
      <c r="D5" s="262" t="s">
        <v>81</v>
      </c>
      <c r="E5" s="263" t="s">
        <v>80</v>
      </c>
      <c r="F5" s="257" t="s">
        <v>166</v>
      </c>
      <c r="G5" s="264" t="s">
        <v>167</v>
      </c>
    </row>
    <row r="6" spans="1:7" ht="14.45" customHeight="1">
      <c r="A6" s="273"/>
      <c r="B6" s="261"/>
      <c r="C6" s="261"/>
      <c r="D6" s="262"/>
      <c r="E6" s="263"/>
      <c r="F6" s="257"/>
      <c r="G6" s="264"/>
    </row>
    <row r="7" spans="1:7" ht="14.1" customHeight="1">
      <c r="A7" s="251">
        <v>1</v>
      </c>
      <c r="B7" s="252" t="s">
        <v>962</v>
      </c>
      <c r="C7" s="276" t="s">
        <v>78</v>
      </c>
      <c r="D7" s="274" t="e">
        <f>'Cronograma Físico Financeiro'!D7</f>
        <v>#DIV/0!</v>
      </c>
      <c r="E7" s="185">
        <v>33</v>
      </c>
      <c r="F7" s="186">
        <v>33</v>
      </c>
      <c r="G7" s="195">
        <v>34</v>
      </c>
    </row>
    <row r="8" spans="1:7" ht="14.1" customHeight="1">
      <c r="A8" s="251"/>
      <c r="B8" s="252"/>
      <c r="C8" s="277"/>
      <c r="D8" s="275"/>
      <c r="E8" s="211">
        <f>E7/100*D8</f>
        <v>0</v>
      </c>
      <c r="F8" s="211">
        <f>F7/100*D8</f>
        <v>0</v>
      </c>
      <c r="G8" s="212">
        <f>D8-(SUM(E8:F8))</f>
        <v>0</v>
      </c>
    </row>
    <row r="9" spans="1:7" ht="14.1" customHeight="1">
      <c r="A9" s="251">
        <v>2</v>
      </c>
      <c r="B9" s="252" t="s">
        <v>959</v>
      </c>
      <c r="C9" s="276" t="s">
        <v>78</v>
      </c>
      <c r="D9" s="274" t="e">
        <f>'Cronograma Físico Financeiro'!D9</f>
        <v>#DIV/0!</v>
      </c>
      <c r="E9" s="185">
        <v>33</v>
      </c>
      <c r="F9" s="186">
        <v>33</v>
      </c>
      <c r="G9" s="195">
        <v>34</v>
      </c>
    </row>
    <row r="10" spans="1:7" ht="14.1" customHeight="1">
      <c r="A10" s="251"/>
      <c r="B10" s="252"/>
      <c r="C10" s="277"/>
      <c r="D10" s="275"/>
      <c r="E10" s="211">
        <f>E9/100*D10</f>
        <v>0</v>
      </c>
      <c r="F10" s="211">
        <f>F9/100*D10</f>
        <v>0</v>
      </c>
      <c r="G10" s="212">
        <f>D10-(SUM(E10:F10))</f>
        <v>0</v>
      </c>
    </row>
    <row r="11" spans="1:7" ht="14.1" customHeight="1">
      <c r="A11" s="251">
        <v>3</v>
      </c>
      <c r="B11" s="253" t="s">
        <v>696</v>
      </c>
      <c r="C11" s="276" t="s">
        <v>78</v>
      </c>
      <c r="D11" s="274" t="e">
        <f>'Cronograma Físico Financeiro'!D11</f>
        <v>#DIV/0!</v>
      </c>
      <c r="E11" s="185">
        <v>100</v>
      </c>
      <c r="F11" s="185"/>
      <c r="G11" s="197"/>
    </row>
    <row r="12" spans="1:7" ht="14.1" customHeight="1">
      <c r="A12" s="251"/>
      <c r="B12" s="253"/>
      <c r="C12" s="277"/>
      <c r="D12" s="275"/>
      <c r="E12" s="211">
        <f>E11/100*D12</f>
        <v>0</v>
      </c>
      <c r="F12" s="188"/>
      <c r="G12" s="196"/>
    </row>
    <row r="13" spans="1:7" ht="14.1" customHeight="1">
      <c r="A13" s="251">
        <v>4</v>
      </c>
      <c r="B13" s="252" t="s">
        <v>802</v>
      </c>
      <c r="C13" s="276" t="s">
        <v>78</v>
      </c>
      <c r="D13" s="274" t="e">
        <f>'Cronograma Físico Financeiro'!D13</f>
        <v>#DIV/0!</v>
      </c>
      <c r="E13" s="185">
        <v>20</v>
      </c>
      <c r="F13" s="186">
        <v>80</v>
      </c>
      <c r="G13" s="195"/>
    </row>
    <row r="14" spans="1:7" ht="14.1" customHeight="1">
      <c r="A14" s="251"/>
      <c r="B14" s="252"/>
      <c r="C14" s="277"/>
      <c r="D14" s="275"/>
      <c r="E14" s="211">
        <f>E13/100*D14</f>
        <v>0</v>
      </c>
      <c r="F14" s="211">
        <f>F13/100*D14</f>
        <v>0</v>
      </c>
      <c r="G14" s="196"/>
    </row>
    <row r="15" spans="1:7" ht="14.1" customHeight="1">
      <c r="A15" s="251">
        <v>5</v>
      </c>
      <c r="B15" s="253" t="s">
        <v>805</v>
      </c>
      <c r="C15" s="276" t="s">
        <v>78</v>
      </c>
      <c r="D15" s="274" t="e">
        <f>'Cronograma Físico Financeiro'!D15</f>
        <v>#DIV/0!</v>
      </c>
      <c r="E15" s="190">
        <v>33</v>
      </c>
      <c r="F15" s="191">
        <v>33</v>
      </c>
      <c r="G15" s="198">
        <v>34</v>
      </c>
    </row>
    <row r="16" spans="1:7" ht="14.1" customHeight="1">
      <c r="A16" s="251"/>
      <c r="B16" s="253"/>
      <c r="C16" s="277"/>
      <c r="D16" s="275"/>
      <c r="E16" s="211">
        <f>E15/100*D16</f>
        <v>0</v>
      </c>
      <c r="F16" s="211">
        <f>F15/100*D16</f>
        <v>0</v>
      </c>
      <c r="G16" s="212">
        <f>D16-(SUM(E16:F16))</f>
        <v>0</v>
      </c>
    </row>
    <row r="17" spans="1:8" ht="14.1" customHeight="1">
      <c r="A17" s="251">
        <v>6</v>
      </c>
      <c r="B17" s="252" t="s">
        <v>961</v>
      </c>
      <c r="C17" s="276" t="s">
        <v>78</v>
      </c>
      <c r="D17" s="274" t="e">
        <f>'Cronograma Físico Financeiro'!D17</f>
        <v>#DIV/0!</v>
      </c>
      <c r="E17" s="185">
        <v>30</v>
      </c>
      <c r="F17" s="186">
        <v>33</v>
      </c>
      <c r="G17" s="195">
        <v>34</v>
      </c>
    </row>
    <row r="18" spans="1:8" ht="14.1" customHeight="1">
      <c r="A18" s="251"/>
      <c r="B18" s="252"/>
      <c r="C18" s="277"/>
      <c r="D18" s="275"/>
      <c r="E18" s="211">
        <f>E17/100*D18</f>
        <v>0</v>
      </c>
      <c r="F18" s="211">
        <f>F17/100*D18</f>
        <v>0</v>
      </c>
      <c r="G18" s="212">
        <f>D18-(SUM(E18:F18))</f>
        <v>0</v>
      </c>
    </row>
    <row r="19" spans="1:8" ht="14.1" customHeight="1">
      <c r="A19" s="251">
        <v>7</v>
      </c>
      <c r="B19" s="253" t="s">
        <v>697</v>
      </c>
      <c r="C19" s="276" t="s">
        <v>78</v>
      </c>
      <c r="D19" s="274" t="e">
        <f>'Cronograma Físico Financeiro'!D19</f>
        <v>#DIV/0!</v>
      </c>
      <c r="E19" s="185"/>
      <c r="F19" s="185">
        <v>80</v>
      </c>
      <c r="G19" s="197">
        <v>20</v>
      </c>
    </row>
    <row r="20" spans="1:8" ht="14.1" customHeight="1">
      <c r="A20" s="251"/>
      <c r="B20" s="253"/>
      <c r="C20" s="277"/>
      <c r="D20" s="275"/>
      <c r="E20" s="188"/>
      <c r="F20" s="211">
        <f>F19/100*D20</f>
        <v>0</v>
      </c>
      <c r="G20" s="212">
        <f>G19/100*D20</f>
        <v>0</v>
      </c>
      <c r="H20" s="108"/>
    </row>
    <row r="21" spans="1:8" ht="14.1" customHeight="1">
      <c r="A21" s="251">
        <v>8</v>
      </c>
      <c r="B21" s="252" t="s">
        <v>79</v>
      </c>
      <c r="C21" s="276" t="s">
        <v>78</v>
      </c>
      <c r="D21" s="274" t="e">
        <f>'Cronograma Físico Financeiro'!D21</f>
        <v>#DIV/0!</v>
      </c>
      <c r="E21" s="185"/>
      <c r="F21" s="186">
        <v>50</v>
      </c>
      <c r="G21" s="195">
        <v>50</v>
      </c>
    </row>
    <row r="22" spans="1:8" ht="14.1" customHeight="1">
      <c r="A22" s="251"/>
      <c r="B22" s="252"/>
      <c r="C22" s="277"/>
      <c r="D22" s="275"/>
      <c r="E22" s="188"/>
      <c r="F22" s="211">
        <f>F21/100*D22</f>
        <v>0</v>
      </c>
      <c r="G22" s="212">
        <f>G21/100*D22</f>
        <v>0</v>
      </c>
    </row>
    <row r="23" spans="1:8" ht="14.1" customHeight="1">
      <c r="A23" s="251">
        <v>9</v>
      </c>
      <c r="B23" s="253" t="s">
        <v>698</v>
      </c>
      <c r="C23" s="276" t="s">
        <v>78</v>
      </c>
      <c r="D23" s="274" t="e">
        <f>'Cronograma Físico Financeiro'!D23</f>
        <v>#DIV/0!</v>
      </c>
      <c r="E23" s="185"/>
      <c r="F23" s="185">
        <v>70</v>
      </c>
      <c r="G23" s="197">
        <v>30</v>
      </c>
    </row>
    <row r="24" spans="1:8" ht="14.1" customHeight="1">
      <c r="A24" s="251"/>
      <c r="B24" s="253"/>
      <c r="C24" s="277"/>
      <c r="D24" s="275"/>
      <c r="E24" s="188"/>
      <c r="F24" s="211">
        <f>F23/100*D24</f>
        <v>0</v>
      </c>
      <c r="G24" s="212">
        <f>G23/100*D24</f>
        <v>0</v>
      </c>
    </row>
    <row r="25" spans="1:8" ht="14.1" customHeight="1">
      <c r="A25" s="251">
        <v>10</v>
      </c>
      <c r="B25" s="252" t="s">
        <v>699</v>
      </c>
      <c r="C25" s="276" t="s">
        <v>78</v>
      </c>
      <c r="D25" s="274" t="e">
        <f>'Cronograma Físico Financeiro'!D25</f>
        <v>#DIV/0!</v>
      </c>
      <c r="E25" s="185">
        <v>5</v>
      </c>
      <c r="F25" s="186">
        <v>55</v>
      </c>
      <c r="G25" s="195">
        <v>40</v>
      </c>
    </row>
    <row r="26" spans="1:8" ht="14.1" customHeight="1">
      <c r="A26" s="251"/>
      <c r="B26" s="252"/>
      <c r="C26" s="277"/>
      <c r="D26" s="275"/>
      <c r="E26" s="211">
        <f>E25/100*D26</f>
        <v>0</v>
      </c>
      <c r="F26" s="211">
        <f>F25/100*D26</f>
        <v>0</v>
      </c>
      <c r="G26" s="212">
        <f>D26-(SUM(E26:F26))</f>
        <v>0</v>
      </c>
    </row>
    <row r="27" spans="1:8" ht="14.1" customHeight="1">
      <c r="A27" s="251">
        <v>11</v>
      </c>
      <c r="B27" s="253" t="s">
        <v>700</v>
      </c>
      <c r="C27" s="276" t="s">
        <v>78</v>
      </c>
      <c r="D27" s="274" t="e">
        <f>'Cronograma Físico Financeiro'!D27</f>
        <v>#DIV/0!</v>
      </c>
      <c r="E27" s="185"/>
      <c r="F27" s="185">
        <v>50</v>
      </c>
      <c r="G27" s="197">
        <v>50</v>
      </c>
    </row>
    <row r="28" spans="1:8" ht="14.1" customHeight="1">
      <c r="A28" s="251"/>
      <c r="B28" s="253"/>
      <c r="C28" s="277"/>
      <c r="D28" s="275"/>
      <c r="E28" s="188"/>
      <c r="F28" s="211">
        <f>F27/100*D28</f>
        <v>0</v>
      </c>
      <c r="G28" s="212">
        <f>G27/100*D28</f>
        <v>0</v>
      </c>
    </row>
    <row r="29" spans="1:8" ht="14.1" customHeight="1">
      <c r="A29" s="251">
        <v>12</v>
      </c>
      <c r="B29" s="252" t="s">
        <v>701</v>
      </c>
      <c r="C29" s="276" t="s">
        <v>78</v>
      </c>
      <c r="D29" s="274" t="e">
        <f>'Cronograma Físico Financeiro'!D29</f>
        <v>#DIV/0!</v>
      </c>
      <c r="E29" s="185">
        <v>33</v>
      </c>
      <c r="F29" s="186">
        <v>33</v>
      </c>
      <c r="G29" s="195">
        <v>34</v>
      </c>
    </row>
    <row r="30" spans="1:8" ht="14.1" customHeight="1">
      <c r="A30" s="251"/>
      <c r="B30" s="252"/>
      <c r="C30" s="277"/>
      <c r="D30" s="275"/>
      <c r="E30" s="211">
        <f>E29/100*D30</f>
        <v>0</v>
      </c>
      <c r="F30" s="211">
        <f>F29/100*D30</f>
        <v>0</v>
      </c>
      <c r="G30" s="212">
        <f>D30-(SUM(E30:F30))</f>
        <v>0</v>
      </c>
    </row>
    <row r="31" spans="1:8" ht="14.1" customHeight="1">
      <c r="A31" s="251">
        <v>13</v>
      </c>
      <c r="B31" s="253" t="s">
        <v>702</v>
      </c>
      <c r="C31" s="276" t="s">
        <v>78</v>
      </c>
      <c r="D31" s="274" t="e">
        <f>'Cronograma Físico Financeiro'!D31</f>
        <v>#DIV/0!</v>
      </c>
      <c r="E31" s="185">
        <v>33</v>
      </c>
      <c r="F31" s="185">
        <v>33</v>
      </c>
      <c r="G31" s="197">
        <v>34</v>
      </c>
    </row>
    <row r="32" spans="1:8" ht="14.1" customHeight="1">
      <c r="A32" s="251"/>
      <c r="B32" s="253"/>
      <c r="C32" s="277"/>
      <c r="D32" s="275"/>
      <c r="E32" s="211">
        <f>E31/100*D32</f>
        <v>0</v>
      </c>
      <c r="F32" s="211">
        <f>F31/100*D32</f>
        <v>0</v>
      </c>
      <c r="G32" s="212">
        <f>D32-(SUM(E32:F32))</f>
        <v>0</v>
      </c>
      <c r="H32" s="108"/>
    </row>
    <row r="33" spans="1:7" ht="14.1" customHeight="1">
      <c r="A33" s="251">
        <v>14</v>
      </c>
      <c r="B33" s="253" t="s">
        <v>703</v>
      </c>
      <c r="C33" s="276" t="s">
        <v>78</v>
      </c>
      <c r="D33" s="274" t="e">
        <f>'Cronograma Físico Financeiro'!D33</f>
        <v>#DIV/0!</v>
      </c>
      <c r="E33" s="185"/>
      <c r="F33" s="185">
        <v>30</v>
      </c>
      <c r="G33" s="197">
        <v>70</v>
      </c>
    </row>
    <row r="34" spans="1:7" ht="14.1" customHeight="1">
      <c r="A34" s="251"/>
      <c r="B34" s="253"/>
      <c r="C34" s="277"/>
      <c r="D34" s="275"/>
      <c r="E34" s="188"/>
      <c r="F34" s="211">
        <f>F33/100*D34</f>
        <v>0</v>
      </c>
      <c r="G34" s="212">
        <f>G33/100*D34</f>
        <v>0</v>
      </c>
    </row>
    <row r="35" spans="1:7" ht="14.1" customHeight="1">
      <c r="A35" s="251">
        <v>15</v>
      </c>
      <c r="B35" s="252" t="s">
        <v>704</v>
      </c>
      <c r="C35" s="276" t="s">
        <v>78</v>
      </c>
      <c r="D35" s="274" t="e">
        <f>'Cronograma Físico Financeiro'!D35</f>
        <v>#DIV/0!</v>
      </c>
      <c r="E35" s="185"/>
      <c r="F35" s="186">
        <v>30</v>
      </c>
      <c r="G35" s="195">
        <v>70</v>
      </c>
    </row>
    <row r="36" spans="1:7" ht="14.1" customHeight="1">
      <c r="A36" s="251"/>
      <c r="B36" s="252"/>
      <c r="C36" s="277"/>
      <c r="D36" s="275"/>
      <c r="E36" s="188"/>
      <c r="F36" s="211">
        <f>F35/100*D36</f>
        <v>0</v>
      </c>
      <c r="G36" s="212">
        <f>G35/100*D36</f>
        <v>0</v>
      </c>
    </row>
    <row r="37" spans="1:7" ht="14.1" customHeight="1">
      <c r="A37" s="251">
        <v>16</v>
      </c>
      <c r="B37" s="253" t="s">
        <v>705</v>
      </c>
      <c r="C37" s="276" t="s">
        <v>78</v>
      </c>
      <c r="D37" s="274" t="e">
        <f>'Cronograma Físico Financeiro'!D37</f>
        <v>#DIV/0!</v>
      </c>
      <c r="E37" s="185"/>
      <c r="F37" s="185">
        <v>30</v>
      </c>
      <c r="G37" s="197">
        <v>70</v>
      </c>
    </row>
    <row r="38" spans="1:7" ht="14.1" customHeight="1">
      <c r="A38" s="251"/>
      <c r="B38" s="253"/>
      <c r="C38" s="277"/>
      <c r="D38" s="275"/>
      <c r="E38" s="188"/>
      <c r="F38" s="211">
        <f>F37/100*D38</f>
        <v>0</v>
      </c>
      <c r="G38" s="212">
        <f>G37/100*D38</f>
        <v>0</v>
      </c>
    </row>
    <row r="39" spans="1:7" ht="14.1" customHeight="1">
      <c r="A39" s="251">
        <v>17</v>
      </c>
      <c r="B39" s="252" t="s">
        <v>706</v>
      </c>
      <c r="C39" s="276" t="s">
        <v>78</v>
      </c>
      <c r="D39" s="274" t="e">
        <f>'Cronograma Físico Financeiro'!D39</f>
        <v>#DIV/0!</v>
      </c>
      <c r="E39" s="185">
        <v>25</v>
      </c>
      <c r="F39" s="186">
        <v>25</v>
      </c>
      <c r="G39" s="195">
        <v>50</v>
      </c>
    </row>
    <row r="40" spans="1:7" ht="14.1" customHeight="1">
      <c r="A40" s="251"/>
      <c r="B40" s="252"/>
      <c r="C40" s="277"/>
      <c r="D40" s="275"/>
      <c r="E40" s="211">
        <f>E39/100*D40</f>
        <v>0</v>
      </c>
      <c r="F40" s="211">
        <f>F39/100*D40</f>
        <v>0</v>
      </c>
      <c r="G40" s="212">
        <f>D40-(SUM(E40:F40))</f>
        <v>0</v>
      </c>
    </row>
    <row r="41" spans="1:7" ht="14.1" customHeight="1">
      <c r="A41" s="251">
        <v>18</v>
      </c>
      <c r="B41" s="253" t="s">
        <v>707</v>
      </c>
      <c r="C41" s="276" t="s">
        <v>78</v>
      </c>
      <c r="D41" s="274" t="e">
        <f>'Cronograma Físico Financeiro'!D41</f>
        <v>#DIV/0!</v>
      </c>
      <c r="E41" s="185">
        <v>25</v>
      </c>
      <c r="F41" s="185">
        <v>25</v>
      </c>
      <c r="G41" s="197">
        <v>50</v>
      </c>
    </row>
    <row r="42" spans="1:7" ht="14.1" customHeight="1">
      <c r="A42" s="251"/>
      <c r="B42" s="253"/>
      <c r="C42" s="277"/>
      <c r="D42" s="275"/>
      <c r="E42" s="211">
        <f>E41/100*D42</f>
        <v>0</v>
      </c>
      <c r="F42" s="211">
        <f>F41/100*D42</f>
        <v>0</v>
      </c>
      <c r="G42" s="212">
        <f>D42-(SUM(E42:F42))</f>
        <v>0</v>
      </c>
    </row>
    <row r="43" spans="1:7" ht="14.1" customHeight="1">
      <c r="A43" s="251">
        <v>19</v>
      </c>
      <c r="B43" s="252" t="s">
        <v>963</v>
      </c>
      <c r="C43" s="276" t="s">
        <v>78</v>
      </c>
      <c r="D43" s="274" t="e">
        <f>'Cronograma Físico Financeiro'!D43</f>
        <v>#DIV/0!</v>
      </c>
      <c r="E43" s="185">
        <v>25</v>
      </c>
      <c r="F43" s="186">
        <v>25</v>
      </c>
      <c r="G43" s="195">
        <v>50</v>
      </c>
    </row>
    <row r="44" spans="1:7" ht="14.1" customHeight="1">
      <c r="A44" s="251"/>
      <c r="B44" s="252"/>
      <c r="C44" s="277"/>
      <c r="D44" s="275"/>
      <c r="E44" s="211">
        <f>E43/100*D44</f>
        <v>0</v>
      </c>
      <c r="F44" s="211">
        <f>F43/100*D44</f>
        <v>0</v>
      </c>
      <c r="G44" s="212">
        <f>D44-(SUM(E44:F44))</f>
        <v>0</v>
      </c>
    </row>
    <row r="45" spans="1:7" ht="14.1" customHeight="1">
      <c r="A45" s="251">
        <v>20</v>
      </c>
      <c r="B45" s="253" t="s">
        <v>328</v>
      </c>
      <c r="C45" s="276" t="s">
        <v>78</v>
      </c>
      <c r="D45" s="274" t="e">
        <f>'Cronograma Físico Financeiro'!D45</f>
        <v>#DIV/0!</v>
      </c>
      <c r="E45" s="185">
        <v>33</v>
      </c>
      <c r="F45" s="185">
        <v>33</v>
      </c>
      <c r="G45" s="197">
        <v>34</v>
      </c>
    </row>
    <row r="46" spans="1:7" ht="14.1" customHeight="1">
      <c r="A46" s="251"/>
      <c r="B46" s="253"/>
      <c r="C46" s="277"/>
      <c r="D46" s="275"/>
      <c r="E46" s="211">
        <f>E45/100*D46</f>
        <v>0</v>
      </c>
      <c r="F46" s="211">
        <f>F45/100*D46</f>
        <v>0</v>
      </c>
      <c r="G46" s="212">
        <f>D46-(SUM(E46:F46))</f>
        <v>0</v>
      </c>
    </row>
    <row r="47" spans="1:7" ht="14.1" customHeight="1">
      <c r="A47" s="251">
        <v>21</v>
      </c>
      <c r="B47" s="252" t="s">
        <v>709</v>
      </c>
      <c r="C47" s="276" t="s">
        <v>78</v>
      </c>
      <c r="D47" s="274" t="e">
        <f>'Cronograma Físico Financeiro'!D47</f>
        <v>#DIV/0!</v>
      </c>
      <c r="E47" s="185">
        <v>33</v>
      </c>
      <c r="F47" s="186">
        <v>33</v>
      </c>
      <c r="G47" s="195">
        <v>34</v>
      </c>
    </row>
    <row r="48" spans="1:7" ht="14.1" customHeight="1">
      <c r="A48" s="251"/>
      <c r="B48" s="252"/>
      <c r="C48" s="277"/>
      <c r="D48" s="275"/>
      <c r="E48" s="211">
        <f>E47/100*D48</f>
        <v>0</v>
      </c>
      <c r="F48" s="211">
        <f>F47/100*D48</f>
        <v>0</v>
      </c>
      <c r="G48" s="212">
        <f>D48-(SUM(E48:F48))</f>
        <v>0</v>
      </c>
    </row>
    <row r="49" spans="1:9" ht="14.1" customHeight="1">
      <c r="A49" s="251">
        <v>22</v>
      </c>
      <c r="B49" s="253" t="s">
        <v>711</v>
      </c>
      <c r="C49" s="276" t="s">
        <v>78</v>
      </c>
      <c r="D49" s="274" t="e">
        <f>'Cronograma Físico Financeiro'!D49</f>
        <v>#DIV/0!</v>
      </c>
      <c r="E49" s="185">
        <v>33</v>
      </c>
      <c r="F49" s="185">
        <v>33</v>
      </c>
      <c r="G49" s="197">
        <v>34</v>
      </c>
    </row>
    <row r="50" spans="1:9" ht="14.1" customHeight="1">
      <c r="A50" s="251"/>
      <c r="B50" s="253"/>
      <c r="C50" s="277"/>
      <c r="D50" s="275"/>
      <c r="E50" s="211">
        <f>E49/100*D50</f>
        <v>0</v>
      </c>
      <c r="F50" s="211">
        <f>F49/100*D50</f>
        <v>0</v>
      </c>
      <c r="G50" s="212">
        <f>D50-(SUM(E50:F50))</f>
        <v>0</v>
      </c>
    </row>
    <row r="51" spans="1:9" ht="14.1" customHeight="1">
      <c r="A51" s="251">
        <v>23</v>
      </c>
      <c r="B51" s="252" t="s">
        <v>455</v>
      </c>
      <c r="C51" s="276" t="s">
        <v>78</v>
      </c>
      <c r="D51" s="274" t="e">
        <f>'Cronograma Físico Financeiro'!D51</f>
        <v>#DIV/0!</v>
      </c>
      <c r="E51" s="185">
        <v>33</v>
      </c>
      <c r="F51" s="186">
        <v>33</v>
      </c>
      <c r="G51" s="195">
        <v>34</v>
      </c>
    </row>
    <row r="52" spans="1:9" ht="14.1" customHeight="1">
      <c r="A52" s="251"/>
      <c r="B52" s="252"/>
      <c r="C52" s="277"/>
      <c r="D52" s="275"/>
      <c r="E52" s="211">
        <f>E51/100*D52</f>
        <v>0</v>
      </c>
      <c r="F52" s="211">
        <f>F51/100*D52</f>
        <v>0</v>
      </c>
      <c r="G52" s="212">
        <f>D52-(SUM(E52:F52))</f>
        <v>0</v>
      </c>
    </row>
    <row r="53" spans="1:9" ht="14.1" customHeight="1">
      <c r="A53" s="251">
        <v>24</v>
      </c>
      <c r="B53" s="253" t="s">
        <v>964</v>
      </c>
      <c r="C53" s="276" t="s">
        <v>78</v>
      </c>
      <c r="D53" s="274" t="e">
        <f>'Cronograma Físico Financeiro'!D53</f>
        <v>#DIV/0!</v>
      </c>
      <c r="E53" s="185">
        <v>33</v>
      </c>
      <c r="F53" s="185">
        <v>33</v>
      </c>
      <c r="G53" s="197">
        <v>34</v>
      </c>
    </row>
    <row r="54" spans="1:9" ht="14.1" customHeight="1">
      <c r="A54" s="251"/>
      <c r="B54" s="253"/>
      <c r="C54" s="277"/>
      <c r="D54" s="275"/>
      <c r="E54" s="211">
        <f>E53/100*D54</f>
        <v>0</v>
      </c>
      <c r="F54" s="211">
        <f>F53/100*D54</f>
        <v>0</v>
      </c>
      <c r="G54" s="212">
        <f>D54-(SUM(E54:F54))</f>
        <v>0</v>
      </c>
    </row>
    <row r="55" spans="1:9" ht="14.1" customHeight="1">
      <c r="A55" s="251">
        <v>25</v>
      </c>
      <c r="B55" s="252" t="s">
        <v>965</v>
      </c>
      <c r="C55" s="276" t="s">
        <v>78</v>
      </c>
      <c r="D55" s="274" t="e">
        <f>'Cronograma Físico Financeiro'!D55</f>
        <v>#DIV/0!</v>
      </c>
      <c r="E55" s="185">
        <v>33</v>
      </c>
      <c r="F55" s="186">
        <v>33</v>
      </c>
      <c r="G55" s="195">
        <v>34</v>
      </c>
    </row>
    <row r="56" spans="1:9" ht="14.1" customHeight="1">
      <c r="A56" s="251"/>
      <c r="B56" s="252"/>
      <c r="C56" s="277"/>
      <c r="D56" s="275"/>
      <c r="E56" s="211">
        <f>E55/100*D56</f>
        <v>0</v>
      </c>
      <c r="F56" s="211">
        <f>F55/100*D56</f>
        <v>0</v>
      </c>
      <c r="G56" s="212">
        <f>D56-(SUM(E56:F56))</f>
        <v>0</v>
      </c>
    </row>
    <row r="57" spans="1:9" ht="14.1" customHeight="1">
      <c r="A57" s="251">
        <v>26</v>
      </c>
      <c r="B57" s="253" t="s">
        <v>712</v>
      </c>
      <c r="C57" s="276" t="s">
        <v>78</v>
      </c>
      <c r="D57" s="274" t="e">
        <f>'Cronograma Físico Financeiro'!D57</f>
        <v>#DIV/0!</v>
      </c>
      <c r="E57" s="185">
        <v>33</v>
      </c>
      <c r="F57" s="185">
        <v>33</v>
      </c>
      <c r="G57" s="197">
        <v>34</v>
      </c>
    </row>
    <row r="58" spans="1:9" ht="14.1" customHeight="1">
      <c r="A58" s="251"/>
      <c r="B58" s="253"/>
      <c r="C58" s="277"/>
      <c r="D58" s="275"/>
      <c r="E58" s="211">
        <f>E57/100*D58</f>
        <v>0</v>
      </c>
      <c r="F58" s="211">
        <f>F57/100*D58</f>
        <v>0</v>
      </c>
      <c r="G58" s="212">
        <f>D58-(SUM(E58:F58))</f>
        <v>0</v>
      </c>
    </row>
    <row r="59" spans="1:9" ht="14.1" customHeight="1">
      <c r="A59" s="251">
        <v>27</v>
      </c>
      <c r="B59" s="252" t="s">
        <v>713</v>
      </c>
      <c r="C59" s="276" t="s">
        <v>78</v>
      </c>
      <c r="D59" s="274" t="e">
        <f>'Cronograma Físico Financeiro'!D59</f>
        <v>#DIV/0!</v>
      </c>
      <c r="E59" s="185">
        <v>33</v>
      </c>
      <c r="F59" s="186">
        <v>33</v>
      </c>
      <c r="G59" s="195">
        <v>34</v>
      </c>
    </row>
    <row r="60" spans="1:9" ht="14.1" customHeight="1">
      <c r="A60" s="251"/>
      <c r="B60" s="252"/>
      <c r="C60" s="277"/>
      <c r="D60" s="275"/>
      <c r="E60" s="211">
        <f>E59/100*D60</f>
        <v>0</v>
      </c>
      <c r="F60" s="211">
        <f>F59/100*D60</f>
        <v>0</v>
      </c>
      <c r="G60" s="212">
        <f>D60-(SUM(E60:F60))</f>
        <v>0</v>
      </c>
    </row>
    <row r="61" spans="1:9" ht="14.1" customHeight="1">
      <c r="A61" s="251">
        <v>28</v>
      </c>
      <c r="B61" s="253" t="s">
        <v>695</v>
      </c>
      <c r="C61" s="276" t="s">
        <v>78</v>
      </c>
      <c r="D61" s="274" t="e">
        <f>'Cronograma Físico Financeiro'!D61</f>
        <v>#DIV/0!</v>
      </c>
      <c r="E61" s="185"/>
      <c r="F61" s="185"/>
      <c r="G61" s="197">
        <v>100</v>
      </c>
      <c r="H61" s="108"/>
      <c r="I61" s="108"/>
    </row>
    <row r="62" spans="1:9" ht="14.1" customHeight="1">
      <c r="A62" s="251"/>
      <c r="B62" s="253"/>
      <c r="C62" s="277"/>
      <c r="D62" s="275"/>
      <c r="E62" s="188"/>
      <c r="F62" s="188"/>
      <c r="G62" s="212">
        <f>D62</f>
        <v>0</v>
      </c>
      <c r="H62" s="109"/>
    </row>
    <row r="63" spans="1:9" ht="13.5" thickBot="1">
      <c r="A63" s="278" t="s">
        <v>76</v>
      </c>
      <c r="B63" s="279"/>
      <c r="C63" s="279"/>
      <c r="D63" s="207">
        <v>1</v>
      </c>
      <c r="E63" s="208" t="e">
        <f>'Cronograma Físico Financeiro'!E63</f>
        <v>#DIV/0!</v>
      </c>
      <c r="F63" s="209" t="e">
        <f>'Cronograma Físico Financeiro'!F63</f>
        <v>#DIV/0!</v>
      </c>
      <c r="G63" s="210" t="e">
        <f>100-(SUM(E63:F63))</f>
        <v>#DIV/0!</v>
      </c>
    </row>
    <row r="66" spans="4:7">
      <c r="D66" s="108"/>
      <c r="G66" s="108"/>
    </row>
  </sheetData>
  <sheetProtection algorithmName="SHA-512" hashValue="fv/eVAzHy3Hg0m/gGFmQvoC31ggxW100tvJ6XcyPUg+Inn3zoA3obhj3ZB4BwxwHPbHCjTWUpmByMfDYpnLmIg==" saltValue="2E1Uf86jOQzaKe/1Cn6p8Q==" spinCount="100000" sheet="1" objects="1" scenarios="1"/>
  <mergeCells count="124">
    <mergeCell ref="G5:G6"/>
    <mergeCell ref="A7:A8"/>
    <mergeCell ref="B7:B8"/>
    <mergeCell ref="A9:A10"/>
    <mergeCell ref="B9:B10"/>
    <mergeCell ref="A11:A12"/>
    <mergeCell ref="B11:B12"/>
    <mergeCell ref="A1:G1"/>
    <mergeCell ref="A2:G2"/>
    <mergeCell ref="A3:G3"/>
    <mergeCell ref="A4:G4"/>
    <mergeCell ref="A5:A6"/>
    <mergeCell ref="B5:B6"/>
    <mergeCell ref="C5:C6"/>
    <mergeCell ref="D5:D6"/>
    <mergeCell ref="E5:E6"/>
    <mergeCell ref="F5:F6"/>
    <mergeCell ref="A19:A20"/>
    <mergeCell ref="B19:B20"/>
    <mergeCell ref="A21:A22"/>
    <mergeCell ref="B21:B22"/>
    <mergeCell ref="A23:A24"/>
    <mergeCell ref="B23:B24"/>
    <mergeCell ref="A13:A14"/>
    <mergeCell ref="B13:B14"/>
    <mergeCell ref="A15:A16"/>
    <mergeCell ref="B15:B16"/>
    <mergeCell ref="A17:A18"/>
    <mergeCell ref="B17:B18"/>
    <mergeCell ref="A31:A32"/>
    <mergeCell ref="B31:B32"/>
    <mergeCell ref="A33:A34"/>
    <mergeCell ref="B33:B34"/>
    <mergeCell ref="A35:A36"/>
    <mergeCell ref="B35:B36"/>
    <mergeCell ref="A25:A26"/>
    <mergeCell ref="B25:B26"/>
    <mergeCell ref="A27:A28"/>
    <mergeCell ref="B27:B28"/>
    <mergeCell ref="A29:A30"/>
    <mergeCell ref="B29:B30"/>
    <mergeCell ref="A53:A54"/>
    <mergeCell ref="B53:B54"/>
    <mergeCell ref="A43:A44"/>
    <mergeCell ref="B43:B44"/>
    <mergeCell ref="A45:A46"/>
    <mergeCell ref="B45:B46"/>
    <mergeCell ref="A47:A48"/>
    <mergeCell ref="B47:B48"/>
    <mergeCell ref="A37:A38"/>
    <mergeCell ref="B37:B38"/>
    <mergeCell ref="A39:A40"/>
    <mergeCell ref="B39:B40"/>
    <mergeCell ref="A41:A42"/>
    <mergeCell ref="B41:B42"/>
    <mergeCell ref="C25:C26"/>
    <mergeCell ref="C27:C28"/>
    <mergeCell ref="C29:C30"/>
    <mergeCell ref="C31:C32"/>
    <mergeCell ref="A61:A62"/>
    <mergeCell ref="B61:B62"/>
    <mergeCell ref="A63:C63"/>
    <mergeCell ref="C7:C8"/>
    <mergeCell ref="C9:C10"/>
    <mergeCell ref="C11:C12"/>
    <mergeCell ref="C13:C14"/>
    <mergeCell ref="C15:C16"/>
    <mergeCell ref="C17:C18"/>
    <mergeCell ref="C19:C20"/>
    <mergeCell ref="A55:A56"/>
    <mergeCell ref="B55:B56"/>
    <mergeCell ref="A57:A58"/>
    <mergeCell ref="B57:B58"/>
    <mergeCell ref="A59:A60"/>
    <mergeCell ref="B59:B60"/>
    <mergeCell ref="A49:A50"/>
    <mergeCell ref="B49:B50"/>
    <mergeCell ref="A51:A52"/>
    <mergeCell ref="B51:B52"/>
    <mergeCell ref="C57:C58"/>
    <mergeCell ref="C59:C60"/>
    <mergeCell ref="C61:C62"/>
    <mergeCell ref="D7:D8"/>
    <mergeCell ref="D9:D10"/>
    <mergeCell ref="D11:D12"/>
    <mergeCell ref="D13:D14"/>
    <mergeCell ref="D15:D16"/>
    <mergeCell ref="D17:D18"/>
    <mergeCell ref="D19:D20"/>
    <mergeCell ref="C45:C46"/>
    <mergeCell ref="C47:C48"/>
    <mergeCell ref="C49:C50"/>
    <mergeCell ref="C51:C52"/>
    <mergeCell ref="C53:C54"/>
    <mergeCell ref="C55:C56"/>
    <mergeCell ref="C33:C34"/>
    <mergeCell ref="C35:C36"/>
    <mergeCell ref="C37:C38"/>
    <mergeCell ref="C39:C40"/>
    <mergeCell ref="C41:C42"/>
    <mergeCell ref="C43:C44"/>
    <mergeCell ref="C21:C22"/>
    <mergeCell ref="C23:C24"/>
    <mergeCell ref="D33:D34"/>
    <mergeCell ref="D35:D36"/>
    <mergeCell ref="D37:D38"/>
    <mergeCell ref="D39:D40"/>
    <mergeCell ref="D41:D42"/>
    <mergeCell ref="D43:D44"/>
    <mergeCell ref="D21:D22"/>
    <mergeCell ref="D23:D24"/>
    <mergeCell ref="D25:D26"/>
    <mergeCell ref="D27:D28"/>
    <mergeCell ref="D29:D30"/>
    <mergeCell ref="D31:D32"/>
    <mergeCell ref="D57:D58"/>
    <mergeCell ref="D59:D60"/>
    <mergeCell ref="D61:D62"/>
    <mergeCell ref="D45:D46"/>
    <mergeCell ref="D47:D48"/>
    <mergeCell ref="D49:D50"/>
    <mergeCell ref="D51:D52"/>
    <mergeCell ref="D53:D54"/>
    <mergeCell ref="D55:D56"/>
  </mergeCells>
  <printOptions horizontalCentered="1" verticalCentered="1"/>
  <pageMargins left="0.70866141732283472" right="0.70866141732283472" top="1.4960629921259843" bottom="0.98425196850393704" header="0.31496062992125984" footer="0.31496062992125984"/>
  <pageSetup paperSize="9" orientation="landscape" r:id="rId1"/>
  <headerFooter>
    <oddHeader>&amp;L
&amp;G&amp;C
&amp;"-,Regular"UNIDADE DE ENGENHARIA</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7</vt:i4>
      </vt:variant>
    </vt:vector>
  </HeadingPairs>
  <TitlesOfParts>
    <vt:vector size="11" baseType="lpstr">
      <vt:lpstr>Planilha de Orçamentos</vt:lpstr>
      <vt:lpstr>BDI</vt:lpstr>
      <vt:lpstr>Cronograma Físico Financeiro</vt:lpstr>
      <vt:lpstr>Cronograma Físico </vt:lpstr>
      <vt:lpstr>BDI!Area_de_impressao</vt:lpstr>
      <vt:lpstr>'Cronograma Físico '!Area_de_impressao</vt:lpstr>
      <vt:lpstr>'Cronograma Físico Financeiro'!Area_de_impressao</vt:lpstr>
      <vt:lpstr>'Planilha de Orçamentos'!Area_de_impressao</vt:lpstr>
      <vt:lpstr>'Cronograma Físico '!Titulos_de_impressao</vt:lpstr>
      <vt:lpstr>'Cronograma Físico Financeiro'!Titulos_de_impressao</vt:lpstr>
      <vt:lpstr>'Planilha de Orçamentos'!Titulos_de_impressao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Stelamaris Pinto Peraca Hax</cp:lastModifiedBy>
  <cp:lastPrinted>2021-12-14T18:11:35Z</cp:lastPrinted>
  <dcterms:created xsi:type="dcterms:W3CDTF">2000-05-25T11:19:14Z</dcterms:created>
  <dcterms:modified xsi:type="dcterms:W3CDTF">2022-01-21T14:35:07Z</dcterms:modified>
</cp:coreProperties>
</file>